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65" i="4" s="1"/>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<sst xmlns="http://schemas.openxmlformats.org/spreadsheetml/2006/main" count="240" uniqueCount="149">
  <si>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</si>
  <si>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</si>
  <si>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</si>
  <si>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</si>
  <si>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</si>
  <si>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</si>
  <si>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</si>
  <si>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</si>
  <si>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</si>
  <si>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</si>
  <si>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</si>
  <si>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</si>
  <si>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</si>
  <si>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</si>
  <si>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</si>
  <si>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</si>
  <si>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</si>
  <si>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</si>
  <si>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</si>
  <si>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</si>
  <si>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</si>
  <si>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</si>
  <si>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</si>
  <si>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</si>
  <si>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</si>
  <si>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</si>
  <si>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</si>
  <si>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</si>
  <si>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</si>
  <si>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</si>
  <si>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</si>
  <si>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</si>
  <si>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</si>
  <si>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</si>
  <si>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</si>
  <si>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</si>
  <si>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</si>
  <si>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</si>
  <si>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</si>
  <si>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</si>
  <si>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</si>
  <si>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</si>
  <si>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</si>
  <si>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</si>
  <si>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</si>
  <si>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</si>
  <si>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</si>
  <si>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</si>
  <si>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</si>
  <si>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</si>
  <si>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</si>
  <si>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</si>
  <si>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</si>
  <si>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</si>
  <si>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</si>
  <si>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</si>
  <si>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</si>
  <si>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</si>
  <si>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</si>
  <si>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</si>
  <si>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</si>
  <si>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</si>
  <si>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</si>
  <si>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</si>
  <si>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</si>
  <si>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</si>
  <si>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</si>
  <si>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</si>
  <si>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</si>
  <si>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</si>
  <si>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</si>
  <si>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</si>
  <si>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</si>
  <si>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</si>
  <si>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</si>
  <si>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</si>
  <si>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</si>
  <si>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</si>
  <si>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</si>
  <si>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</si>
  <si>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</si>
  <si>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</si>
  <si>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</si>
  <si>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</si>
  <si>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</si>
  <si>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</si>
  <si>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</si>
  <si>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</si>
  <si>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</si>
  <si>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</si>
  <si>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</si>
  <si>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</si>
  <si>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</si>
  <si>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</si>
  <si>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</si>
  <si>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</si>
  <si>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</si>
  <si>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</si>
  <si>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</si>
  <si>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</si>
  <si>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</si>
  <si>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</si>
  <si>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</si>
  <si>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</si>
  <si>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</si>
  <si>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</si>
  <si>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</si>
  <si>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</si>
  <si>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</si>
  <si>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</si>
  <si>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</si>
  <si>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</si>
  <si>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</si>
  <si>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</si>
  <si>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</si>
  <si>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</si>
  <si>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</si>
  <si>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</si>
  <si>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</si>
  <si>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</si>
  <si>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</si>
  <si>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</si>
  <si>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</si>
  <si>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</si>
  <si>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</si>
  <si>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</si>
  <si>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</si>
  <si>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</si>
  <si>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</si>
  <si>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</si>
  <si>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</si>
  <si>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</si>
  <si>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</si>
  <si>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DAX® (ausschüttend) UCITS ETF</t>
  </si>
  <si>
    <t>DE000ETFL060</t>
  </si>
  <si>
    <t>EUR</t>
  </si>
  <si>
    <t>börsentäglich</t>
  </si>
  <si>
    <t>Morningstar: 4 Sterne, Scope: C</t>
  </si>
  <si>
    <t>DAX NR in EUR</t>
  </si>
  <si>
    <t>SAP SE</t>
  </si>
  <si>
    <t>Linde PLC</t>
  </si>
  <si>
    <t>Allianz SE</t>
  </si>
  <si>
    <t>Siemens AG</t>
  </si>
  <si>
    <t>Bayer AG</t>
  </si>
  <si>
    <t>BASF SE</t>
  </si>
  <si>
    <t>adidas AG</t>
  </si>
  <si>
    <t>Deutsche Telekom AG</t>
  </si>
  <si>
    <t>Daimler AG</t>
  </si>
  <si>
    <t>Münchener Rückversicherungs-Gesellschaft AG in München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</si>
</sst>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43798</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DAX® (ausschüttend) UCITS ETF</v>
      </c>
      <c r="D16" s="49"/>
      <c r="E16" s="50"/>
      <c r="F16" s="50"/>
    </row>
    <row r="17" spans="1:12" ht="15" customHeight="1" x14ac:dyDescent="0.25">
      <c r="A17" s="52">
        <v>6</v>
      </c>
      <c r="B17" s="44" t="s">
        <v>24</v>
      </c>
      <c r="C17" s="155" t="str">
        <f>C4</f>
        <v>DE000ETFL060</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59.11</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99.93</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0</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0</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0</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6.9999999999994886E-2</v>
      </c>
      <c r="E58" s="135" t="str">
        <f t="shared" si="2"/>
        <v/>
      </c>
      <c r="F58" s="135" t="str">
        <f t="shared" si="3"/>
        <v/>
      </c>
      <c r="H58" s="151"/>
      <c r="I58" s="78"/>
      <c r="J58" s="78"/>
      <c r="K58" s="78"/>
    </row>
    <row r="59" spans="1:11" ht="66.75" customHeight="1" thickBot="1" x14ac:dyDescent="0.3">
      <c r="A59" s="73">
        <v>42</v>
      </c>
      <c r="B59" s="99" t="s">
        <v>77</v>
      </c>
      <c r="C59" s="74"/>
      <c r="D59" s="88">
        <v>0</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43798</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59.11</v>
      </c>
      <c r="F12" s="14"/>
    </row>
    <row r="13" spans="1:12" ht="13.5" customHeight="1" x14ac:dyDescent="0.25">
      <c r="A13" s="131">
        <v>1</v>
      </c>
      <c r="B13" s="15" t="s">
        <v>139</v>
      </c>
      <c r="C13" s="157">
        <v>716460</v>
      </c>
      <c r="D13" s="16">
        <v>10.579440999999999</v>
      </c>
      <c r="E13" s="17" t="str">
        <f>IF($C$8&gt;0,PRODUCT($C$8,$E$12,D13/100),"")</f>
        <v/>
      </c>
      <c r="F13" s="17" t="str">
        <f>IF($C$9&gt;0,PRODUCT($C$8,$C$9,D13/100),"")</f>
        <v/>
      </c>
    </row>
    <row r="14" spans="1:12" ht="13.5" customHeight="1" x14ac:dyDescent="0.25">
      <c r="A14" s="130" t="s">
        <v>93</v>
      </c>
      <c r="B14" s="168" t="s">
        <v>10</v>
      </c>
      <c r="C14" s="169"/>
      <c r="D14" s="19">
        <v>0</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10.579440999999999</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806031</v>
      </c>
      <c r="D18" s="16">
        <v>9.5799409999999998</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0</v>
      </c>
      <c r="E20" s="26" t="str">
        <f t="shared" si="0"/>
        <v/>
      </c>
      <c r="F20" s="26" t="str">
        <f t="shared" si="1"/>
        <v/>
      </c>
    </row>
    <row r="21" spans="1:6" ht="13.5" customHeight="1" x14ac:dyDescent="0.25">
      <c r="A21" s="130" t="s">
        <v>95</v>
      </c>
      <c r="B21" s="168" t="s">
        <v>12</v>
      </c>
      <c r="C21" s="169"/>
      <c r="D21" s="19">
        <v>9.5799409999999998</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t="s">
        <v>141</v>
      </c>
      <c r="C23" s="157">
        <v>840400</v>
      </c>
      <c r="D23" s="16">
        <v>8.6165369999999992</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8.6165369999999992</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t="s">
        <v>142</v>
      </c>
      <c r="C28" s="157">
        <v>723600</v>
      </c>
      <c r="D28" s="16">
        <v>8.462574</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8.462574</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t="s">
        <v>143</v>
      </c>
      <c r="C33" s="157">
        <v>575200</v>
      </c>
      <c r="D33" s="16">
        <v>6.1020219999999998</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6.1020219999999998</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t="s">
        <v>144</v>
      </c>
      <c r="C38" s="157">
        <v>515100</v>
      </c>
      <c r="D38" s="16">
        <v>5.9679469999999997</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5.9679469999999997</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t="s">
        <v>145</v>
      </c>
      <c r="C43" s="157">
        <v>500340</v>
      </c>
      <c r="D43" s="16">
        <v>4.863556</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4.863556</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t="s">
        <v>146</v>
      </c>
      <c r="C48" s="157">
        <v>555700</v>
      </c>
      <c r="D48" s="16">
        <v>4.6785160000000001</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4.6785160000000001</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t="s">
        <v>147</v>
      </c>
      <c r="C53" s="157">
        <v>710000</v>
      </c>
      <c r="D53" s="16">
        <v>4.0944099999999999</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4.0944099999999999</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t="s">
        <v>148</v>
      </c>
      <c r="C58" s="157">
        <v>843000</v>
      </c>
      <c r="D58" s="16">
        <v>3.5380419999999999</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3.5380419999999999</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66.482986000000011</v>
      </c>
      <c r="E63" s="17" t="str">
        <f t="shared" si="0"/>
        <v/>
      </c>
      <c r="F63" s="17" t="str">
        <f t="shared" si="1"/>
        <v/>
      </c>
      <c r="G63" s="152"/>
      <c r="H63" s="153"/>
    </row>
    <row r="64" spans="1:8" ht="13.5" customHeight="1" x14ac:dyDescent="0.25">
      <c r="A64" s="18"/>
      <c r="B64" s="168" t="s">
        <v>10</v>
      </c>
      <c r="C64" s="169"/>
      <c r="D64" s="27">
        <f>+D14+D19+D24+D29+D34+D39+D44+D49+D54+D59</f>
        <v>0</v>
      </c>
      <c r="E64" s="26" t="str">
        <f t="shared" si="0"/>
        <v/>
      </c>
      <c r="F64" s="26" t="str">
        <f t="shared" si="1"/>
        <v/>
      </c>
    </row>
    <row r="65" spans="1:6" ht="13.5" customHeight="1" x14ac:dyDescent="0.25">
      <c r="A65" s="18"/>
      <c r="B65" s="168" t="s">
        <v>14</v>
      </c>
      <c r="C65" s="169"/>
      <c r="D65" s="27">
        <f>+D15+D20+D25+D30+D35+D40+D45+D50+D55+D60</f>
        <v>0</v>
      </c>
      <c r="E65" s="26" t="str">
        <f t="shared" si="0"/>
        <v/>
      </c>
      <c r="F65" s="26" t="str">
        <f t="shared" si="1"/>
        <v/>
      </c>
    </row>
    <row r="66" spans="1:6" ht="13.5" customHeight="1" x14ac:dyDescent="0.25">
      <c r="A66" s="18"/>
      <c r="B66" s="168" t="s">
        <v>12</v>
      </c>
      <c r="C66" s="169"/>
      <c r="D66" s="27">
        <f>+D16+D21+D26+D31+D36+D41+D46+D51+D56+D61</f>
        <v>66.482986000000011</v>
      </c>
      <c r="E66" s="26" t="str">
        <f t="shared" si="0"/>
        <v/>
      </c>
      <c r="F66" s="26" t="str">
        <f t="shared" si="1"/>
        <v/>
      </c>
    </row>
    <row r="67" spans="1:6" ht="13.5" customHeight="1" x14ac:dyDescent="0.25">
      <c r="A67" s="20"/>
      <c r="B67" s="168" t="s">
        <v>13</v>
      </c>
      <c r="C67" s="169"/>
      <c r="D67" s="27">
        <f>+D17+D22+D27+D32+D37+D42+D47+D52+D57+D62</f>
        <v>0</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2019-12-03T07:47:34Z</dcterms:modified>
</cp:coreProperties>
</file>