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F65" i="4" s="1"/>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E65" i="4" l="1"/>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u/>
            <sz val="8"/>
            <color indexed="81"/>
            <rFont val="Tahoma"/>
            <family val="2"/>
          </rPr>
          <t>gemäß § 2 Abs. 1 AnlV</t>
        </r>
        <r>
          <rPr>
            <b/>
            <sz val="8"/>
            <color indexed="81"/>
            <rFont val="Tahoma"/>
            <family val="2"/>
          </rPr>
          <t xml:space="preserve">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<sst xmlns="http://schemas.openxmlformats.org/spreadsheetml/2006/main" count="240" uniqueCount="149">
  <si>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</si>
  <si>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</si>
  <si>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</si>
  <si>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</si>
  <si>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</si>
  <si>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</si>
  <si>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</si>
  <si>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</si>
  <si>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</si>
  <si>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</si>
  <si>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</si>
  <si>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</si>
  <si>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</si>
  <si>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</si>
  <si>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</si>
  <si>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</si>
  <si>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</si>
  <si>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</si>
  <si>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</si>
  <si>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</si>
  <si>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</si>
  <si>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</si>
  <si>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</si>
  <si>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</si>
  <si>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</si>
  <si>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</si>
  <si>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</si>
  <si>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</si>
  <si>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</si>
  <si>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</si>
  <si>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</si>
  <si>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</si>
  <si>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</si>
  <si>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</si>
  <si>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</si>
  <si>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</si>
  <si>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</si>
  <si>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</si>
  <si>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</si>
  <si>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</si>
  <si>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</si>
  <si>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</si>
  <si>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</si>
  <si>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</si>
  <si>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</si>
  <si>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</si>
  <si>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</si>
  <si>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</si>
  <si>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</si>
  <si>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</si>
  <si>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</si>
  <si>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</si>
  <si>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</si>
  <si>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</si>
  <si>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</si>
  <si>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</si>
  <si>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</si>
  <si>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</si>
  <si>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</si>
  <si>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</si>
  <si>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</si>
  <si>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</si>
  <si>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</si>
  <si>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</si>
  <si>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</si>
  <si>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</si>
  <si>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</si>
  <si>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</si>
  <si>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</si>
  <si>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</si>
  <si>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</si>
  <si>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</si>
  <si>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</si>
  <si>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</si>
  <si>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</si>
  <si>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</si>
  <si>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</si>
  <si>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</si>
  <si>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</si>
  <si>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</si>
  <si>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</si>
  <si>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</si>
  <si>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</si>
  <si>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</si>
  <si>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</si>
  <si>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</si>
  <si>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</si>
  <si>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</si>
  <si>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</si>
  <si>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</si>
  <si>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</si>
  <si>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</si>
  <si>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</si>
  <si>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</si>
  <si>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</si>
  <si>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</si>
  <si>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</si>
  <si>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</si>
  <si>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</si>
  <si>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</si>
  <si>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</si>
  <si>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</si>
  <si>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</si>
  <si>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</si>
  <si>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</si>
  <si>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</si>
  <si>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</si>
  <si>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</si>
  <si>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</si>
  <si>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</si>
  <si>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</si>
  <si>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</si>
  <si>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</si>
  <si>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</si>
  <si>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</si>
  <si>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</si>
  <si>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</si>
  <si>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</si>
  <si>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</si>
  <si>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</si>
  <si>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</si>
  <si>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</si>
  <si>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</si>
  <si>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</si>
  <si>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</si>
  <si>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</si>
  <si>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</si>
  <si>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</si>
  <si>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</si>
  <si>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</si>
  <si>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</si>
  <si>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</si>
  <si>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</si>
  <si>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MSCI EMU Climate Change ESG UCITS ETF</t>
  </si>
  <si>
    <t>DE000ETFL557</t>
  </si>
  <si>
    <t>EUR</t>
  </si>
  <si>
    <t>börsentäglich</t>
  </si>
  <si>
    <t>n.a.</t>
  </si>
  <si>
    <t>MSCI EMU Climate Change ESG Select Net Return Index in EUR</t>
  </si>
  <si>
    <t>ASML Holding N.V.</t>
  </si>
  <si>
    <t>Schneider Electric SE</t>
  </si>
  <si>
    <t>Agache SE</t>
  </si>
  <si>
    <t>Sanofi S.A.</t>
  </si>
  <si>
    <t>SAP SE</t>
  </si>
  <si>
    <t>L'Oréal S.A.</t>
  </si>
  <si>
    <t>Allianz SE</t>
  </si>
  <si>
    <t>Dassault Systemes SE</t>
  </si>
  <si>
    <t>Deutsche Post AG</t>
  </si>
  <si>
    <t>adidas 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</si>
</sst>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4"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
      <u/>
      <sz val="8"/>
      <color indexed="81"/>
      <name val="Tahoma"/>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M23" sqref="M23"/>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44469</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MSCI EMU Climate Change ESG UCITS ETF</v>
      </c>
      <c r="D16" s="49"/>
      <c r="E16" s="50"/>
      <c r="F16" s="50"/>
    </row>
    <row r="17" spans="1:12" ht="15" customHeight="1" x14ac:dyDescent="0.2">
      <c r="A17" s="52">
        <v>6</v>
      </c>
      <c r="B17" s="44" t="s">
        <v>24</v>
      </c>
      <c r="C17" s="155" t="str">
        <f>C4</f>
        <v>DE000ETFL557</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15.38</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99.33</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0.59</v>
      </c>
      <c r="E40" s="136" t="str">
        <f t="shared" si="0"/>
        <v/>
      </c>
      <c r="F40" s="136" t="str">
        <f t="shared" si="1"/>
        <v/>
      </c>
    </row>
    <row r="41" spans="1:11" ht="38.25" customHeight="1" x14ac:dyDescent="0.2">
      <c r="A41" s="94">
        <v>26</v>
      </c>
      <c r="B41" s="95" t="s">
        <v>49</v>
      </c>
      <c r="C41" s="96"/>
      <c r="D41" s="97">
        <v>0</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0</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0</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7.0000000000000007E-2</v>
      </c>
      <c r="E58" s="135" t="str">
        <f t="shared" si="2"/>
        <v/>
      </c>
      <c r="F58" s="135" t="str">
        <f t="shared" si="3"/>
        <v/>
      </c>
      <c r="H58" s="151"/>
      <c r="I58" s="78"/>
      <c r="J58" s="78"/>
      <c r="K58" s="78"/>
    </row>
    <row r="59" spans="1:11" ht="66.75" customHeight="1" thickBot="1" x14ac:dyDescent="0.25">
      <c r="A59" s="73">
        <v>42</v>
      </c>
      <c r="B59" s="99" t="s">
        <v>77</v>
      </c>
      <c r="C59" s="74"/>
      <c r="D59" s="88">
        <v>0.01</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t="str">
        <f>IF(D24&gt;0,D24-100,"")</f>
        <v/>
      </c>
      <c r="E66" s="122"/>
      <c r="F66" s="122"/>
    </row>
    <row r="67" spans="1:6" ht="15" customHeight="1" x14ac:dyDescent="0.2">
      <c r="A67" s="123"/>
      <c r="B67" s="141" t="s">
        <v>90</v>
      </c>
      <c r="C67" s="71"/>
      <c r="D67" s="124">
        <v>0.25</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44469</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15.38</v>
      </c>
      <c r="F12" s="14"/>
    </row>
    <row r="13" spans="1:12" ht="13.5" customHeight="1" x14ac:dyDescent="0.2">
      <c r="A13" s="131">
        <v>1</v>
      </c>
      <c r="B13" s="15" t="s">
        <v>139</v>
      </c>
      <c r="C13" s="157">
        <v>894248</v>
      </c>
      <c r="D13" s="16">
        <v>7.3145420000000003</v>
      </c>
      <c r="E13" s="17" t="str">
        <f>IF($C$8&gt;0,PRODUCT($C$8,$E$12,D13/100),"")</f>
        <v/>
      </c>
      <c r="F13" s="17" t="str">
        <f>IF($C$9&gt;0,PRODUCT($C$8,$C$9,D13/100),"")</f>
        <v/>
      </c>
    </row>
    <row r="14" spans="1:12" ht="13.5" customHeight="1" x14ac:dyDescent="0.2">
      <c r="A14" s="130" t="s">
        <v>93</v>
      </c>
      <c r="B14" s="168" t="s">
        <v>10</v>
      </c>
      <c r="C14" s="169"/>
      <c r="D14" s="19">
        <v>0</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7.3145420000000003</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860180</v>
      </c>
      <c r="D18" s="16">
        <v>5.404293</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0</v>
      </c>
      <c r="E20" s="26" t="str">
        <f t="shared" si="0"/>
        <v/>
      </c>
      <c r="F20" s="26" t="str">
        <f t="shared" si="1"/>
        <v/>
      </c>
    </row>
    <row r="21" spans="1:6" ht="13.5" customHeight="1" x14ac:dyDescent="0.2">
      <c r="A21" s="130" t="s">
        <v>95</v>
      </c>
      <c r="B21" s="168" t="s">
        <v>12</v>
      </c>
      <c r="C21" s="169"/>
      <c r="D21" s="19">
        <v>5.404293</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t="s">
        <v>141</v>
      </c>
      <c r="C23" s="157">
        <v>715712</v>
      </c>
      <c r="D23" s="16">
        <v>4.7004099999999998</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4.7004099999999998</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t="s">
        <v>142</v>
      </c>
      <c r="C28" s="157">
        <v>920657</v>
      </c>
      <c r="D28" s="16">
        <v>2.6533380000000002</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2.6533380000000002</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t="s">
        <v>143</v>
      </c>
      <c r="C33" s="157">
        <v>716460</v>
      </c>
      <c r="D33" s="16">
        <v>2.537852</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2.537852</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t="s">
        <v>144</v>
      </c>
      <c r="C38" s="157">
        <v>853888</v>
      </c>
      <c r="D38" s="16">
        <v>2.4705889999999999</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2.4705889999999999</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t="s">
        <v>145</v>
      </c>
      <c r="C43" s="157">
        <v>840400</v>
      </c>
      <c r="D43" s="16">
        <v>1.7442310000000001</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1.7442310000000001</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t="s">
        <v>146</v>
      </c>
      <c r="C48" s="157">
        <v>901295</v>
      </c>
      <c r="D48" s="16">
        <v>1.5300130000000001</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1.5300130000000001</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t="s">
        <v>147</v>
      </c>
      <c r="C53" s="157">
        <v>555200</v>
      </c>
      <c r="D53" s="16">
        <v>1.4864280000000001</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1.4864280000000001</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t="s">
        <v>148</v>
      </c>
      <c r="C58" s="157">
        <v>500340</v>
      </c>
      <c r="D58" s="16">
        <v>1.401564</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1.401564</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31.243260000000003</v>
      </c>
      <c r="E63" s="17" t="str">
        <f t="shared" si="0"/>
        <v/>
      </c>
      <c r="F63" s="17" t="str">
        <f t="shared" si="1"/>
        <v/>
      </c>
      <c r="G63" s="152"/>
      <c r="H63" s="153"/>
    </row>
    <row r="64" spans="1:8" ht="13.5" customHeight="1" x14ac:dyDescent="0.2">
      <c r="A64" s="18"/>
      <c r="B64" s="168" t="s">
        <v>10</v>
      </c>
      <c r="C64" s="169"/>
      <c r="D64" s="27">
        <f>+D14+D19+D24+D29+D34+D39+D44+D49+D54+D59</f>
        <v>0</v>
      </c>
      <c r="E64" s="26" t="str">
        <f t="shared" si="0"/>
        <v/>
      </c>
      <c r="F64" s="26" t="str">
        <f t="shared" si="1"/>
        <v/>
      </c>
    </row>
    <row r="65" spans="1:6" ht="13.5" customHeight="1" x14ac:dyDescent="0.2">
      <c r="A65" s="18"/>
      <c r="B65" s="168" t="s">
        <v>14</v>
      </c>
      <c r="C65" s="169"/>
      <c r="D65" s="27">
        <f>+D15+D20+D25+D30+D35+D40+D45+D50+D55+D60</f>
        <v>0</v>
      </c>
      <c r="E65" s="26" t="str">
        <f t="shared" si="0"/>
        <v/>
      </c>
      <c r="F65" s="26" t="str">
        <f t="shared" si="1"/>
        <v/>
      </c>
    </row>
    <row r="66" spans="1:6" ht="13.5" customHeight="1" x14ac:dyDescent="0.2">
      <c r="A66" s="18"/>
      <c r="B66" s="168" t="s">
        <v>12</v>
      </c>
      <c r="C66" s="169"/>
      <c r="D66" s="27">
        <f>+D16+D21+D26+D31+D36+D41+D46+D51+D56+D61</f>
        <v>31.243260000000003</v>
      </c>
      <c r="E66" s="26" t="str">
        <f t="shared" si="0"/>
        <v/>
      </c>
      <c r="F66" s="26" t="str">
        <f t="shared" si="1"/>
        <v/>
      </c>
    </row>
    <row r="67" spans="1:6" ht="13.5" customHeight="1" x14ac:dyDescent="0.2">
      <c r="A67" s="20"/>
      <c r="B67" s="168" t="s">
        <v>13</v>
      </c>
      <c r="C67" s="169"/>
      <c r="D67" s="27">
        <f>+D17+D22+D27+D32+D37+D42+D47+D52+D57+D62</f>
        <v>0</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2021-10-04T05:28:54Z</dcterms:modified>
</cp:coreProperties>
</file>