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086" sheetId="1" r:id="rId1"/>
    <sheet name="Sheet1" sheetId="2" r:id="rId2"/>
  </sheets>
  <definedNames>
    <definedName name="__bookmark_2">'DE000ETFL086'!$A$247:$S$454</definedName>
    <definedName name="__bookmark_1">'DE000ETFL086'!$A$1:$X$461</definedName>
  </definedNames>
  <calcPr fullCalcOnLoad="1"/>
</workbook>
</file>

<file path=xl/sharedStrings.xml><?xml version="1.0" encoding="utf-8"?>
<sst xmlns="http://schemas.openxmlformats.org/spreadsheetml/2006/main" count="2640" uniqueCount="3884">
  <si>
    <t/>
  </si>
  <si>
    <t>Deka Investment GmbH</t>
  </si>
  <si>
    <t>Zusammensetzung des Fondsvermögens vom 17.03.2017</t>
  </si>
  <si>
    <t>Die Mitteilung erfolgt in Anwendung des § 6 GroMiKV.</t>
  </si>
  <si>
    <t>Kreditnehmerergänzungsschlüssel Fonds gem. § 6 Abs. 2 Satz 1 Nr. 1 – 4 GroMiKV:</t>
  </si>
  <si>
    <t>Nichtanrechnung</t>
  </si>
  <si>
    <t>211</t>
  </si>
  <si>
    <t>Anrechnung</t>
  </si>
  <si>
    <t>311</t>
  </si>
  <si>
    <t>Deka MSCI Europe LC UCITS ETF</t>
  </si>
  <si>
    <t>ISIN</t>
  </si>
  <si>
    <t>DE000ETFL086</t>
  </si>
  <si>
    <t>Bloomberg</t>
  </si>
  <si>
    <t>ETFEULC GY</t>
  </si>
  <si>
    <t>Reuters RIC</t>
  </si>
  <si>
    <t>ETFEULC.DE</t>
  </si>
  <si>
    <t>Fondswährung</t>
  </si>
  <si>
    <t>EUR</t>
  </si>
  <si>
    <t>Anzahl ausstehender Anteile</t>
  </si>
  <si>
    <t>Barbestand (EUR)</t>
  </si>
  <si>
    <t>Barbestand pro Anteil (EUR)</t>
  </si>
  <si>
    <t>Anzahl gehaltene Fondsanteile</t>
  </si>
  <si>
    <t>0</t>
  </si>
  <si>
    <t>Investitionsvolumen / Buchwert</t>
  </si>
  <si>
    <t>Name</t>
  </si>
  <si>
    <t>Emittenten-ID</t>
  </si>
  <si>
    <t>Emittenten-Name</t>
  </si>
  <si>
    <t>Land</t>
  </si>
  <si>
    <t>Kurs (EUR)</t>
  </si>
  <si>
    <t>WP-Währung</t>
  </si>
  <si>
    <t>WP-Art</t>
  </si>
  <si>
    <t>Nominalbestand</t>
  </si>
  <si>
    <t>Bestand</t>
  </si>
  <si>
    <t>Bestand (%)</t>
  </si>
  <si>
    <t>Dividenden-Forderungen</t>
  </si>
  <si>
    <t>Nominale pro gehaltene Anteile</t>
  </si>
  <si>
    <t>Bestand pro gehaltene Anteile</t>
  </si>
  <si>
    <t>Nominale gemäß Investitions-volumen</t>
  </si>
  <si>
    <t>Bestand gemäß Investitions-volumen</t>
  </si>
  <si>
    <t>WPL: Nominale pro gehaltene Anteile</t>
  </si>
  <si>
    <t>WPL: Bestand pro gehaltene Anteile</t>
  </si>
  <si>
    <t>WPL: Nominale gemäß Investitions-volumen</t>
  </si>
  <si>
    <t>WPL: Bestand gemäß Investitions-volumen</t>
  </si>
  <si>
    <t>WP-Branche</t>
  </si>
  <si>
    <t>17.03.2017</t>
  </si>
  <si>
    <t>(EUR)</t>
  </si>
  <si>
    <t>gerundet</t>
  </si>
  <si>
    <t>exakt</t>
  </si>
  <si>
    <t>1</t>
  </si>
  <si>
    <t>ERSTE GROUP BANK AG</t>
  </si>
  <si>
    <t>AT0000652011</t>
  </si>
  <si>
    <t>ERST.VI</t>
  </si>
  <si>
    <t>Erste Group Bank AG</t>
  </si>
  <si>
    <t>Österreich</t>
  </si>
  <si>
    <t>Aktie</t>
  </si>
  <si>
    <t>=WENN(ODER(ISTFEHLER(K24*$C$19/$C$16),IDENTISCH(TEIL(B24,1,4),"WPL:")),0,K24*$C$19/$C$16)</t>
  </si>
  <si>
    <t>=WENN(ISTFEHLER(L24*$C$19/$C$16),0,L24*$C$19/$C$16)</t>
  </si>
  <si>
    <t>=WENN(ODER(ISTFEHLER(K24*$C$20/L242),IDENTISCH(TEIL(B24,1,4),"WPL:")),0,K24*$C$20/L242)</t>
  </si>
  <si>
    <t>=WENN(ISTFEHLER(N24*$C$20),0,N24*$C$20/100)</t>
  </si>
  <si>
    <t>=WENN(ODER(ISTFEHLER(K24*$C$19/$C$16),TEIL(B24,1,4)&lt;&gt;"WPL:"),0,K24*$C$19/$C$16)</t>
  </si>
  <si>
    <t>=WENN(ODER(ISTFEHLER(L24*$C$19/$C$16),TEIL(B24,1,4)&lt;&gt;"WPL:"),0,K24*H24*$C$19/$C$16)</t>
  </si>
  <si>
    <t>=WENN(ODER(ISTFEHLER(K24*$C$20/L242),TEIL(B24,1,4)&lt;&gt;"WPL:"),0,K24*$C$20/L242)</t>
  </si>
  <si>
    <t>=WENN(ODER(ISTFEHLER(K24*H24/L242*$C$20),TEIL(B24,1,4)&lt;&gt;"WPL:"),0,K24*H24/L242*$C$20)</t>
  </si>
  <si>
    <t>Banken</t>
  </si>
  <si>
    <t>2</t>
  </si>
  <si>
    <t>KBC GROEP NV</t>
  </si>
  <si>
    <t>BE0003565737</t>
  </si>
  <si>
    <t>KBC.BR</t>
  </si>
  <si>
    <t>KBC Groep N.V.</t>
  </si>
  <si>
    <t>Belgien</t>
  </si>
  <si>
    <t>=WENN(ODER(ISTFEHLER(K25*$C$19/$C$16),IDENTISCH(TEIL(B25,1,4),"WPL:")),0,K25*$C$19/$C$16)</t>
  </si>
  <si>
    <t>=WENN(ISTFEHLER(L25*$C$19/$C$16),0,L25*$C$19/$C$16)</t>
  </si>
  <si>
    <t>=WENN(ODER(ISTFEHLER(K25*$C$20/L242),IDENTISCH(TEIL(B25,1,4),"WPL:")),0,K25*$C$20/L242)</t>
  </si>
  <si>
    <t>=WENN(ISTFEHLER(N25*$C$20),0,N25*$C$20/100)</t>
  </si>
  <si>
    <t>=WENN(ODER(ISTFEHLER(K25*$C$19/$C$16),TEIL(B25,1,4)&lt;&gt;"WPL:"),0,K25*$C$19/$C$16)</t>
  </si>
  <si>
    <t>=WENN(ODER(ISTFEHLER(L25*$C$19/$C$16),TEIL(B25,1,4)&lt;&gt;"WPL:"),0,K25*H25*$C$19/$C$16)</t>
  </si>
  <si>
    <t>=WENN(ODER(ISTFEHLER(K25*$C$20/L242),TEIL(B25,1,4)&lt;&gt;"WPL:"),0,K25*$C$20/L242)</t>
  </si>
  <si>
    <t>=WENN(ODER(ISTFEHLER(K25*H25/L242*$C$20),TEIL(B25,1,4)&lt;&gt;"WPL:"),0,K25*H25/L242*$C$20)</t>
  </si>
  <si>
    <t>3</t>
  </si>
  <si>
    <t>UCB SA</t>
  </si>
  <si>
    <t>BE0003739530</t>
  </si>
  <si>
    <t>UCB.BR</t>
  </si>
  <si>
    <t>UCB S.A.</t>
  </si>
  <si>
    <t>=WENN(ODER(ISTFEHLER(K26*$C$19/$C$16),IDENTISCH(TEIL(B26,1,4),"WPL:")),0,K26*$C$19/$C$16)</t>
  </si>
  <si>
    <t>=WENN(ISTFEHLER(L26*$C$19/$C$16),0,L26*$C$19/$C$16)</t>
  </si>
  <si>
    <t>=WENN(ODER(ISTFEHLER(K26*$C$20/L242),IDENTISCH(TEIL(B26,1,4),"WPL:")),0,K26*$C$20/L242)</t>
  </si>
  <si>
    <t>=WENN(ISTFEHLER(N26*$C$20),0,N26*$C$20/100)</t>
  </si>
  <si>
    <t>=WENN(ODER(ISTFEHLER(K26*$C$19/$C$16),TEIL(B26,1,4)&lt;&gt;"WPL:"),0,K26*$C$19/$C$16)</t>
  </si>
  <si>
    <t>=WENN(ODER(ISTFEHLER(L26*$C$19/$C$16),TEIL(B26,1,4)&lt;&gt;"WPL:"),0,K26*H26*$C$19/$C$16)</t>
  </si>
  <si>
    <t>=WENN(ODER(ISTFEHLER(K26*$C$20/L242),TEIL(B26,1,4)&lt;&gt;"WPL:"),0,K26*$C$20/L242)</t>
  </si>
  <si>
    <t>=WENN(ODER(ISTFEHLER(K26*H26/L242*$C$20),TEIL(B26,1,4)&lt;&gt;"WPL:"),0,K26*H26/L242*$C$20)</t>
  </si>
  <si>
    <t>Pharma, Biotech. &amp; Biowissenschaften</t>
  </si>
  <si>
    <t>4</t>
  </si>
  <si>
    <t>GROUPE BRUXELLES LAMBERT SA</t>
  </si>
  <si>
    <t>BE0003797140</t>
  </si>
  <si>
    <t>GBLB.BR</t>
  </si>
  <si>
    <t>Grpe Bruxelles Lambert SA(GBL)</t>
  </si>
  <si>
    <t>=WENN(ODER(ISTFEHLER(K27*$C$19/$C$16),IDENTISCH(TEIL(B27,1,4),"WPL:")),0,K27*$C$19/$C$16)</t>
  </si>
  <si>
    <t>=WENN(ISTFEHLER(L27*$C$19/$C$16),0,L27*$C$19/$C$16)</t>
  </si>
  <si>
    <t>=WENN(ODER(ISTFEHLER(K27*$C$20/L242),IDENTISCH(TEIL(B27,1,4),"WPL:")),0,K27*$C$20/L242)</t>
  </si>
  <si>
    <t>=WENN(ISTFEHLER(N27*$C$20),0,N27*$C$20/100)</t>
  </si>
  <si>
    <t>=WENN(ODER(ISTFEHLER(K27*$C$19/$C$16),TEIL(B27,1,4)&lt;&gt;"WPL:"),0,K27*$C$19/$C$16)</t>
  </si>
  <si>
    <t>=WENN(ODER(ISTFEHLER(L27*$C$19/$C$16),TEIL(B27,1,4)&lt;&gt;"WPL:"),0,K27*H27*$C$19/$C$16)</t>
  </si>
  <si>
    <t>=WENN(ODER(ISTFEHLER(K27*$C$20/L242),TEIL(B27,1,4)&lt;&gt;"WPL:"),0,K27*$C$20/L242)</t>
  </si>
  <si>
    <t>=WENN(ODER(ISTFEHLER(K27*H27/L242*$C$20),TEIL(B27,1,4)&lt;&gt;"WPL:"),0,K27*H27/L242*$C$20)</t>
  </si>
  <si>
    <t>Divers. Finanzdienste</t>
  </si>
  <si>
    <t>5</t>
  </si>
  <si>
    <t>PROXIMUS</t>
  </si>
  <si>
    <t>BE0003810273</t>
  </si>
  <si>
    <t>PROX.BR</t>
  </si>
  <si>
    <t>Proximus S.A.</t>
  </si>
  <si>
    <t>=WENN(ODER(ISTFEHLER(K28*$C$19/$C$16),IDENTISCH(TEIL(B28,1,4),"WPL:")),0,K28*$C$19/$C$16)</t>
  </si>
  <si>
    <t>=WENN(ISTFEHLER(L28*$C$19/$C$16),0,L28*$C$19/$C$16)</t>
  </si>
  <si>
    <t>=WENN(ODER(ISTFEHLER(K28*$C$20/L242),IDENTISCH(TEIL(B28,1,4),"WPL:")),0,K28*$C$20/L242)</t>
  </si>
  <si>
    <t>=WENN(ISTFEHLER(N28*$C$20),0,N28*$C$20/100)</t>
  </si>
  <si>
    <t>=WENN(ODER(ISTFEHLER(K28*$C$19/$C$16),TEIL(B28,1,4)&lt;&gt;"WPL:"),0,K28*$C$19/$C$16)</t>
  </si>
  <si>
    <t>=WENN(ODER(ISTFEHLER(L28*$C$19/$C$16),TEIL(B28,1,4)&lt;&gt;"WPL:"),0,K28*H28*$C$19/$C$16)</t>
  </si>
  <si>
    <t>=WENN(ODER(ISTFEHLER(K28*$C$20/L242),TEIL(B28,1,4)&lt;&gt;"WPL:"),0,K28*$C$20/L242)</t>
  </si>
  <si>
    <t>=WENN(ODER(ISTFEHLER(K28*H28/L242*$C$20),TEIL(B28,1,4)&lt;&gt;"WPL:"),0,K28*H28/L242*$C$20)</t>
  </si>
  <si>
    <t>Telekom.dienste</t>
  </si>
  <si>
    <t>6</t>
  </si>
  <si>
    <t>ANHEUSER-BUSCH INBEV SA/NV</t>
  </si>
  <si>
    <t>BE0974293251</t>
  </si>
  <si>
    <t>ABI.BR</t>
  </si>
  <si>
    <t>Anheuser-Busch InBev S.A./N.V.</t>
  </si>
  <si>
    <t>=WENN(ODER(ISTFEHLER(K29*$C$19/$C$16),IDENTISCH(TEIL(B29,1,4),"WPL:")),0,K29*$C$19/$C$16)</t>
  </si>
  <si>
    <t>=WENN(ISTFEHLER(L29*$C$19/$C$16),0,L29*$C$19/$C$16)</t>
  </si>
  <si>
    <t>=WENN(ODER(ISTFEHLER(K29*$C$20/L242),IDENTISCH(TEIL(B29,1,4),"WPL:")),0,K29*$C$20/L242)</t>
  </si>
  <si>
    <t>=WENN(ISTFEHLER(N29*$C$20),0,N29*$C$20/100)</t>
  </si>
  <si>
    <t>=WENN(ODER(ISTFEHLER(K29*$C$19/$C$16),TEIL(B29,1,4)&lt;&gt;"WPL:"),0,K29*$C$19/$C$16)</t>
  </si>
  <si>
    <t>=WENN(ODER(ISTFEHLER(L29*$C$19/$C$16),TEIL(B29,1,4)&lt;&gt;"WPL:"),0,K29*H29*$C$19/$C$16)</t>
  </si>
  <si>
    <t>=WENN(ODER(ISTFEHLER(K29*$C$20/L242),TEIL(B29,1,4)&lt;&gt;"WPL:"),0,K29*$C$20/L242)</t>
  </si>
  <si>
    <t>=WENN(ODER(ISTFEHLER(K29*H29/L242*$C$20),TEIL(B29,1,4)&lt;&gt;"WPL:"),0,K29*H29/L242*$C$20)</t>
  </si>
  <si>
    <t>Lebensmittel, Getränke &amp; Tabak</t>
  </si>
  <si>
    <t>7</t>
  </si>
  <si>
    <t>SGS SA-REG</t>
  </si>
  <si>
    <t>CH0002497458</t>
  </si>
  <si>
    <t>SGSN.S</t>
  </si>
  <si>
    <t>SGS S.A.</t>
  </si>
  <si>
    <t>Schweiz</t>
  </si>
  <si>
    <t>CHF</t>
  </si>
  <si>
    <t>=WENN(ODER(ISTFEHLER(K30*$C$19/$C$16),IDENTISCH(TEIL(B30,1,4),"WPL:")),0,K30*$C$19/$C$16)</t>
  </si>
  <si>
    <t>=WENN(ISTFEHLER(L30*$C$19/$C$16),0,L30*$C$19/$C$16)</t>
  </si>
  <si>
    <t>=WENN(ODER(ISTFEHLER(K30*$C$20/L242),IDENTISCH(TEIL(B30,1,4),"WPL:")),0,K30*$C$20/L242)</t>
  </si>
  <si>
    <t>=WENN(ISTFEHLER(N30*$C$20),0,N30*$C$20/100)</t>
  </si>
  <si>
    <t>=WENN(ODER(ISTFEHLER(K30*$C$19/$C$16),TEIL(B30,1,4)&lt;&gt;"WPL:"),0,K30*$C$19/$C$16)</t>
  </si>
  <si>
    <t>=WENN(ODER(ISTFEHLER(L30*$C$19/$C$16),TEIL(B30,1,4)&lt;&gt;"WPL:"),0,K30*H30*$C$19/$C$16)</t>
  </si>
  <si>
    <t>=WENN(ODER(ISTFEHLER(K30*$C$20/L242),TEIL(B30,1,4)&lt;&gt;"WPL:"),0,K30*$C$20/L242)</t>
  </si>
  <si>
    <t>=WENN(ODER(ISTFEHLER(K30*H30/L242*$C$20),TEIL(B30,1,4)&lt;&gt;"WPL:"),0,K30*H30/L242*$C$20)</t>
  </si>
  <si>
    <t>Gewerbliche Dienste &amp; Betriebsstoffe</t>
  </si>
  <si>
    <t>8</t>
  </si>
  <si>
    <t>SWISSCOM AG-REG</t>
  </si>
  <si>
    <t>CH0008742519</t>
  </si>
  <si>
    <t>SCMN.S</t>
  </si>
  <si>
    <t>Swisscom AG</t>
  </si>
  <si>
    <t>=WENN(ODER(ISTFEHLER(K31*$C$19/$C$16),IDENTISCH(TEIL(B31,1,4),"WPL:")),0,K31*$C$19/$C$16)</t>
  </si>
  <si>
    <t>=WENN(ISTFEHLER(L31*$C$19/$C$16),0,L31*$C$19/$C$16)</t>
  </si>
  <si>
    <t>=WENN(ODER(ISTFEHLER(K31*$C$20/L242),IDENTISCH(TEIL(B31,1,4),"WPL:")),0,K31*$C$20/L242)</t>
  </si>
  <si>
    <t>=WENN(ISTFEHLER(N31*$C$20),0,N31*$C$20/100)</t>
  </si>
  <si>
    <t>=WENN(ODER(ISTFEHLER(K31*$C$19/$C$16),TEIL(B31,1,4)&lt;&gt;"WPL:"),0,K31*$C$19/$C$16)</t>
  </si>
  <si>
    <t>=WENN(ODER(ISTFEHLER(L31*$C$19/$C$16),TEIL(B31,1,4)&lt;&gt;"WPL:"),0,K31*H31*$C$19/$C$16)</t>
  </si>
  <si>
    <t>=WENN(ODER(ISTFEHLER(K31*$C$20/L242),TEIL(B31,1,4)&lt;&gt;"WPL:"),0,K31*$C$20/L242)</t>
  </si>
  <si>
    <t>=WENN(ODER(ISTFEHLER(K31*H31/L242*$C$20),TEIL(B31,1,4)&lt;&gt;"WPL:"),0,K31*H31/L242*$C$20)</t>
  </si>
  <si>
    <t>9</t>
  </si>
  <si>
    <t>SYNGENTA AG-REG</t>
  </si>
  <si>
    <t>CH0011037469</t>
  </si>
  <si>
    <t>SYNN.S</t>
  </si>
  <si>
    <t>Syngenta AG</t>
  </si>
  <si>
    <t>=WENN(ODER(ISTFEHLER(K32*$C$19/$C$16),IDENTISCH(TEIL(B32,1,4),"WPL:")),0,K32*$C$19/$C$16)</t>
  </si>
  <si>
    <t>=WENN(ISTFEHLER(L32*$C$19/$C$16),0,L32*$C$19/$C$16)</t>
  </si>
  <si>
    <t>=WENN(ODER(ISTFEHLER(K32*$C$20/L242),IDENTISCH(TEIL(B32,1,4),"WPL:")),0,K32*$C$20/L242)</t>
  </si>
  <si>
    <t>=WENN(ISTFEHLER(N32*$C$20),0,N32*$C$20/100)</t>
  </si>
  <si>
    <t>=WENN(ODER(ISTFEHLER(K32*$C$19/$C$16),TEIL(B32,1,4)&lt;&gt;"WPL:"),0,K32*$C$19/$C$16)</t>
  </si>
  <si>
    <t>=WENN(ODER(ISTFEHLER(L32*$C$19/$C$16),TEIL(B32,1,4)&lt;&gt;"WPL:"),0,K32*H32*$C$19/$C$16)</t>
  </si>
  <si>
    <t>=WENN(ODER(ISTFEHLER(K32*$C$20/L242),TEIL(B32,1,4)&lt;&gt;"WPL:"),0,K32*$C$20/L242)</t>
  </si>
  <si>
    <t>=WENN(ODER(ISTFEHLER(K32*H32/L242*$C$20),TEIL(B32,1,4)&lt;&gt;"WPL:"),0,K32*H32/L242*$C$20)</t>
  </si>
  <si>
    <t>Roh-, Hilfs- &amp; Betriebsstoffe</t>
  </si>
  <si>
    <t>10</t>
  </si>
  <si>
    <t>ZURICH INSURANCE GROUP AG</t>
  </si>
  <si>
    <t>CH0011075394</t>
  </si>
  <si>
    <t>ZURN.S</t>
  </si>
  <si>
    <t>Zurich Insurance Group AG</t>
  </si>
  <si>
    <t>=WENN(ODER(ISTFEHLER(K33*$C$19/$C$16),IDENTISCH(TEIL(B33,1,4),"WPL:")),0,K33*$C$19/$C$16)</t>
  </si>
  <si>
    <t>=WENN(ISTFEHLER(L33*$C$19/$C$16),0,L33*$C$19/$C$16)</t>
  </si>
  <si>
    <t>=WENN(ODER(ISTFEHLER(K33*$C$20/L242),IDENTISCH(TEIL(B33,1,4),"WPL:")),0,K33*$C$20/L242)</t>
  </si>
  <si>
    <t>=WENN(ISTFEHLER(N33*$C$20),0,N33*$C$20/100)</t>
  </si>
  <si>
    <t>=WENN(ODER(ISTFEHLER(K33*$C$19/$C$16),TEIL(B33,1,4)&lt;&gt;"WPL:"),0,K33*$C$19/$C$16)</t>
  </si>
  <si>
    <t>=WENN(ODER(ISTFEHLER(L33*$C$19/$C$16),TEIL(B33,1,4)&lt;&gt;"WPL:"),0,K33*H33*$C$19/$C$16)</t>
  </si>
  <si>
    <t>=WENN(ODER(ISTFEHLER(K33*$C$20/L242),TEIL(B33,1,4)&lt;&gt;"WPL:"),0,K33*$C$20/L242)</t>
  </si>
  <si>
    <t>=WENN(ODER(ISTFEHLER(K33*H33/L242*$C$20),TEIL(B33,1,4)&lt;&gt;"WPL:"),0,K33*H33/L242*$C$20)</t>
  </si>
  <si>
    <t>Versicherungen</t>
  </si>
  <si>
    <t>11</t>
  </si>
  <si>
    <t>NOVARTIS AG-REG</t>
  </si>
  <si>
    <t>CH0012005267</t>
  </si>
  <si>
    <t>NOVN.S</t>
  </si>
  <si>
    <t>Novartis AG</t>
  </si>
  <si>
    <t>=WENN(ODER(ISTFEHLER(K34*$C$19/$C$16),IDENTISCH(TEIL(B34,1,4),"WPL:")),0,K34*$C$19/$C$16)</t>
  </si>
  <si>
    <t>=WENN(ISTFEHLER(L34*$C$19/$C$16),0,L34*$C$19/$C$16)</t>
  </si>
  <si>
    <t>=WENN(ODER(ISTFEHLER(K34*$C$20/L242),IDENTISCH(TEIL(B34,1,4),"WPL:")),0,K34*$C$20/L242)</t>
  </si>
  <si>
    <t>=WENN(ISTFEHLER(N34*$C$20),0,N34*$C$20/100)</t>
  </si>
  <si>
    <t>=WENN(ODER(ISTFEHLER(K34*$C$19/$C$16),TEIL(B34,1,4)&lt;&gt;"WPL:"),0,K34*$C$19/$C$16)</t>
  </si>
  <si>
    <t>=WENN(ODER(ISTFEHLER(L34*$C$19/$C$16),TEIL(B34,1,4)&lt;&gt;"WPL:"),0,K34*H34*$C$19/$C$16)</t>
  </si>
  <si>
    <t>=WENN(ODER(ISTFEHLER(K34*$C$20/L242),TEIL(B34,1,4)&lt;&gt;"WPL:"),0,K34*$C$20/L242)</t>
  </si>
  <si>
    <t>=WENN(ODER(ISTFEHLER(K34*H34/L242*$C$20),TEIL(B34,1,4)&lt;&gt;"WPL:"),0,K34*H34/L242*$C$20)</t>
  </si>
  <si>
    <t>12</t>
  </si>
  <si>
    <t>ROCHE HOLDING AG-GENUSSCHEIN</t>
  </si>
  <si>
    <t>CH0012032048</t>
  </si>
  <si>
    <t>ROG.S</t>
  </si>
  <si>
    <t>Roche Holding AG</t>
  </si>
  <si>
    <t>=WENN(ODER(ISTFEHLER(K35*$C$19/$C$16),IDENTISCH(TEIL(B35,1,4),"WPL:")),0,K35*$C$19/$C$16)</t>
  </si>
  <si>
    <t>=WENN(ISTFEHLER(L35*$C$19/$C$16),0,L35*$C$19/$C$16)</t>
  </si>
  <si>
    <t>=WENN(ODER(ISTFEHLER(K35*$C$20/L242),IDENTISCH(TEIL(B35,1,4),"WPL:")),0,K35*$C$20/L242)</t>
  </si>
  <si>
    <t>=WENN(ISTFEHLER(N35*$C$20),0,N35*$C$20/100)</t>
  </si>
  <si>
    <t>=WENN(ODER(ISTFEHLER(K35*$C$19/$C$16),TEIL(B35,1,4)&lt;&gt;"WPL:"),0,K35*$C$19/$C$16)</t>
  </si>
  <si>
    <t>=WENN(ODER(ISTFEHLER(L35*$C$19/$C$16),TEIL(B35,1,4)&lt;&gt;"WPL:"),0,K35*H35*$C$19/$C$16)</t>
  </si>
  <si>
    <t>=WENN(ODER(ISTFEHLER(K35*$C$20/L242),TEIL(B35,1,4)&lt;&gt;"WPL:"),0,K35*$C$20/L242)</t>
  </si>
  <si>
    <t>=WENN(ODER(ISTFEHLER(K35*H35/L242*$C$20),TEIL(B35,1,4)&lt;&gt;"WPL:"),0,K35*H35/L242*$C$20)</t>
  </si>
  <si>
    <t>13</t>
  </si>
  <si>
    <t>CREDIT SUISSE GROUP AG-REG</t>
  </si>
  <si>
    <t>CH0012138530</t>
  </si>
  <si>
    <t>CSGN.S</t>
  </si>
  <si>
    <t>Credit Suisse Group AG</t>
  </si>
  <si>
    <t>=WENN(ODER(ISTFEHLER(K36*$C$19/$C$16),IDENTISCH(TEIL(B36,1,4),"WPL:")),0,K36*$C$19/$C$16)</t>
  </si>
  <si>
    <t>=WENN(ISTFEHLER(L36*$C$19/$C$16),0,L36*$C$19/$C$16)</t>
  </si>
  <si>
    <t>=WENN(ODER(ISTFEHLER(K36*$C$20/L242),IDENTISCH(TEIL(B36,1,4),"WPL:")),0,K36*$C$20/L242)</t>
  </si>
  <si>
    <t>=WENN(ISTFEHLER(N36*$C$20),0,N36*$C$20/100)</t>
  </si>
  <si>
    <t>=WENN(ODER(ISTFEHLER(K36*$C$19/$C$16),TEIL(B36,1,4)&lt;&gt;"WPL:"),0,K36*$C$19/$C$16)</t>
  </si>
  <si>
    <t>=WENN(ODER(ISTFEHLER(L36*$C$19/$C$16),TEIL(B36,1,4)&lt;&gt;"WPL:"),0,K36*H36*$C$19/$C$16)</t>
  </si>
  <si>
    <t>=WENN(ODER(ISTFEHLER(K36*$C$20/L242),TEIL(B36,1,4)&lt;&gt;"WPL:"),0,K36*$C$20/L242)</t>
  </si>
  <si>
    <t>=WENN(ODER(ISTFEHLER(K36*H36/L242*$C$20),TEIL(B36,1,4)&lt;&gt;"WPL:"),0,K36*H36/L242*$C$20)</t>
  </si>
  <si>
    <t>14</t>
  </si>
  <si>
    <t>LAFARGEHOLCIM LTD-REG</t>
  </si>
  <si>
    <t>CH0012214059</t>
  </si>
  <si>
    <t>LHN.S</t>
  </si>
  <si>
    <t>LafargeHolcim Ltd.</t>
  </si>
  <si>
    <t>=WENN(ODER(ISTFEHLER(K37*$C$19/$C$16),IDENTISCH(TEIL(B37,1,4),"WPL:")),0,K37*$C$19/$C$16)</t>
  </si>
  <si>
    <t>=WENN(ISTFEHLER(L37*$C$19/$C$16),0,L37*$C$19/$C$16)</t>
  </si>
  <si>
    <t>=WENN(ODER(ISTFEHLER(K37*$C$20/L242),IDENTISCH(TEIL(B37,1,4),"WPL:")),0,K37*$C$20/L242)</t>
  </si>
  <si>
    <t>=WENN(ISTFEHLER(N37*$C$20),0,N37*$C$20/100)</t>
  </si>
  <si>
    <t>=WENN(ODER(ISTFEHLER(K37*$C$19/$C$16),TEIL(B37,1,4)&lt;&gt;"WPL:"),0,K37*$C$19/$C$16)</t>
  </si>
  <si>
    <t>=WENN(ODER(ISTFEHLER(L37*$C$19/$C$16),TEIL(B37,1,4)&lt;&gt;"WPL:"),0,K37*H37*$C$19/$C$16)</t>
  </si>
  <si>
    <t>=WENN(ODER(ISTFEHLER(K37*$C$20/L242),TEIL(B37,1,4)&lt;&gt;"WPL:"),0,K37*$C$20/L242)</t>
  </si>
  <si>
    <t>=WENN(ODER(ISTFEHLER(K37*H37/L242*$C$20),TEIL(B37,1,4)&lt;&gt;"WPL:"),0,K37*H37/L242*$C$20)</t>
  </si>
  <si>
    <t>15</t>
  </si>
  <si>
    <t>WPL:LAFARGEHOLCIM LTD-REG</t>
  </si>
  <si>
    <t>=WENN(ODER(ISTFEHLER(K38*$C$19/$C$16),IDENTISCH(TEIL(B38,1,4),"WPL:")),0,K38*$C$19/$C$16)</t>
  </si>
  <si>
    <t>=WENN(ISTFEHLER(L38*$C$19/$C$16),0,L38*$C$19/$C$16)</t>
  </si>
  <si>
    <t>=WENN(ODER(ISTFEHLER(K38*$C$20/L242),IDENTISCH(TEIL(B38,1,4),"WPL:")),0,K38*$C$20/L242)</t>
  </si>
  <si>
    <t>=WENN(ISTFEHLER(N38*$C$20),0,N38*$C$20/100)</t>
  </si>
  <si>
    <t>=WENN(ODER(ISTFEHLER(K38*$C$19/$C$16),TEIL(B38,1,4)&lt;&gt;"WPL:"),0,K38*$C$19/$C$16)</t>
  </si>
  <si>
    <t>=WENN(ODER(ISTFEHLER(L38*$C$19/$C$16),TEIL(B38,1,4)&lt;&gt;"WPL:"),0,K38*H38*$C$19/$C$16)</t>
  </si>
  <si>
    <t>=WENN(ODER(ISTFEHLER(K38*$C$20/L242),TEIL(B38,1,4)&lt;&gt;"WPL:"),0,K38*$C$20/L242)</t>
  </si>
  <si>
    <t>=WENN(ODER(ISTFEHLER(K38*H38/L242*$C$20),TEIL(B38,1,4)&lt;&gt;"WPL:"),0,K38*H38/L242*$C$20)</t>
  </si>
  <si>
    <t>16</t>
  </si>
  <si>
    <t>ABB LTD-REG</t>
  </si>
  <si>
    <t>CH0012221716</t>
  </si>
  <si>
    <t>ABBN.S</t>
  </si>
  <si>
    <t>ABB Ltd.</t>
  </si>
  <si>
    <t>=WENN(ODER(ISTFEHLER(K39*$C$19/$C$16),IDENTISCH(TEIL(B39,1,4),"WPL:")),0,K39*$C$19/$C$16)</t>
  </si>
  <si>
    <t>=WENN(ISTFEHLER(L39*$C$19/$C$16),0,L39*$C$19/$C$16)</t>
  </si>
  <si>
    <t>=WENN(ODER(ISTFEHLER(K39*$C$20/L242),IDENTISCH(TEIL(B39,1,4),"WPL:")),0,K39*$C$20/L242)</t>
  </si>
  <si>
    <t>=WENN(ISTFEHLER(N39*$C$20),0,N39*$C$20/100)</t>
  </si>
  <si>
    <t>=WENN(ODER(ISTFEHLER(K39*$C$19/$C$16),TEIL(B39,1,4)&lt;&gt;"WPL:"),0,K39*$C$19/$C$16)</t>
  </si>
  <si>
    <t>=WENN(ODER(ISTFEHLER(L39*$C$19/$C$16),TEIL(B39,1,4)&lt;&gt;"WPL:"),0,K39*H39*$C$19/$C$16)</t>
  </si>
  <si>
    <t>=WENN(ODER(ISTFEHLER(K39*$C$20/L242),TEIL(B39,1,4)&lt;&gt;"WPL:"),0,K39*$C$20/L242)</t>
  </si>
  <si>
    <t>=WENN(ODER(ISTFEHLER(K39*H39/L242*$C$20),TEIL(B39,1,4)&lt;&gt;"WPL:"),0,K39*H39/L242*$C$20)</t>
  </si>
  <si>
    <t>Investitionsgüter</t>
  </si>
  <si>
    <t>17</t>
  </si>
  <si>
    <t>SWATCH GROUP AG/THE-REG</t>
  </si>
  <si>
    <t>CH0012255144</t>
  </si>
  <si>
    <t>UHRN.S</t>
  </si>
  <si>
    <t>Swatch Group AG, The</t>
  </si>
  <si>
    <t>=WENN(ODER(ISTFEHLER(K40*$C$19/$C$16),IDENTISCH(TEIL(B40,1,4),"WPL:")),0,K40*$C$19/$C$16)</t>
  </si>
  <si>
    <t>=WENN(ISTFEHLER(L40*$C$19/$C$16),0,L40*$C$19/$C$16)</t>
  </si>
  <si>
    <t>=WENN(ODER(ISTFEHLER(K40*$C$20/L242),IDENTISCH(TEIL(B40,1,4),"WPL:")),0,K40*$C$20/L242)</t>
  </si>
  <si>
    <t>=WENN(ISTFEHLER(N40*$C$20),0,N40*$C$20/100)</t>
  </si>
  <si>
    <t>=WENN(ODER(ISTFEHLER(K40*$C$19/$C$16),TEIL(B40,1,4)&lt;&gt;"WPL:"),0,K40*$C$19/$C$16)</t>
  </si>
  <si>
    <t>=WENN(ODER(ISTFEHLER(L40*$C$19/$C$16),TEIL(B40,1,4)&lt;&gt;"WPL:"),0,K40*H40*$C$19/$C$16)</t>
  </si>
  <si>
    <t>=WENN(ODER(ISTFEHLER(K40*$C$20/L242),TEIL(B40,1,4)&lt;&gt;"WPL:"),0,K40*$C$20/L242)</t>
  </si>
  <si>
    <t>=WENN(ODER(ISTFEHLER(K40*H40/L242*$C$20),TEIL(B40,1,4)&lt;&gt;"WPL:"),0,K40*H40/L242*$C$20)</t>
  </si>
  <si>
    <t>Gebrauchsgüter &amp; Bekleidung</t>
  </si>
  <si>
    <t>18</t>
  </si>
  <si>
    <t>SWATCH GROUP AG/THE-BR</t>
  </si>
  <si>
    <t>CH0012255151</t>
  </si>
  <si>
    <t>UHR.S</t>
  </si>
  <si>
    <t>=WENN(ODER(ISTFEHLER(K41*$C$19/$C$16),IDENTISCH(TEIL(B41,1,4),"WPL:")),0,K41*$C$19/$C$16)</t>
  </si>
  <si>
    <t>=WENN(ISTFEHLER(L41*$C$19/$C$16),0,L41*$C$19/$C$16)</t>
  </si>
  <si>
    <t>=WENN(ODER(ISTFEHLER(K41*$C$20/L242),IDENTISCH(TEIL(B41,1,4),"WPL:")),0,K41*$C$20/L242)</t>
  </si>
  <si>
    <t>=WENN(ISTFEHLER(N41*$C$20),0,N41*$C$20/100)</t>
  </si>
  <si>
    <t>=WENN(ODER(ISTFEHLER(K41*$C$19/$C$16),TEIL(B41,1,4)&lt;&gt;"WPL:"),0,K41*$C$19/$C$16)</t>
  </si>
  <si>
    <t>=WENN(ODER(ISTFEHLER(L41*$C$19/$C$16),TEIL(B41,1,4)&lt;&gt;"WPL:"),0,K41*H41*$C$19/$C$16)</t>
  </si>
  <si>
    <t>=WENN(ODER(ISTFEHLER(K41*$C$20/L242),TEIL(B41,1,4)&lt;&gt;"WPL:"),0,K41*$C$20/L242)</t>
  </si>
  <si>
    <t>=WENN(ODER(ISTFEHLER(K41*H41/L242*$C$20),TEIL(B41,1,4)&lt;&gt;"WPL:"),0,K41*H41/L242*$C$20)</t>
  </si>
  <si>
    <t>19</t>
  </si>
  <si>
    <t>SCHINDLER HOLDING-PART CERT</t>
  </si>
  <si>
    <t>CH0024638196</t>
  </si>
  <si>
    <t>SCHP.S</t>
  </si>
  <si>
    <t>Schindler Holding AG</t>
  </si>
  <si>
    <t>=WENN(ODER(ISTFEHLER(K42*$C$19/$C$16),IDENTISCH(TEIL(B42,1,4),"WPL:")),0,K42*$C$19/$C$16)</t>
  </si>
  <si>
    <t>=WENN(ISTFEHLER(L42*$C$19/$C$16),0,L42*$C$19/$C$16)</t>
  </si>
  <si>
    <t>=WENN(ODER(ISTFEHLER(K42*$C$20/L242),IDENTISCH(TEIL(B42,1,4),"WPL:")),0,K42*$C$20/L242)</t>
  </si>
  <si>
    <t>=WENN(ISTFEHLER(N42*$C$20),0,N42*$C$20/100)</t>
  </si>
  <si>
    <t>=WENN(ODER(ISTFEHLER(K42*$C$19/$C$16),TEIL(B42,1,4)&lt;&gt;"WPL:"),0,K42*$C$19/$C$16)</t>
  </si>
  <si>
    <t>=WENN(ODER(ISTFEHLER(L42*$C$19/$C$16),TEIL(B42,1,4)&lt;&gt;"WPL:"),0,K42*H42*$C$19/$C$16)</t>
  </si>
  <si>
    <t>=WENN(ODER(ISTFEHLER(K42*$C$20/L242),TEIL(B42,1,4)&lt;&gt;"WPL:"),0,K42*$C$20/L242)</t>
  </si>
  <si>
    <t>=WENN(ODER(ISTFEHLER(K42*H42/L242*$C$20),TEIL(B42,1,4)&lt;&gt;"WPL:"),0,K42*H42/L242*$C$20)</t>
  </si>
  <si>
    <t>20</t>
  </si>
  <si>
    <t>SCHINDLER HOLDING AG-REG</t>
  </si>
  <si>
    <t>CH0024638212</t>
  </si>
  <si>
    <t>SCHN.S</t>
  </si>
  <si>
    <t>=WENN(ODER(ISTFEHLER(K43*$C$19/$C$16),IDENTISCH(TEIL(B43,1,4),"WPL:")),0,K43*$C$19/$C$16)</t>
  </si>
  <si>
    <t>=WENN(ISTFEHLER(L43*$C$19/$C$16),0,L43*$C$19/$C$16)</t>
  </si>
  <si>
    <t>=WENN(ODER(ISTFEHLER(K43*$C$20/L242),IDENTISCH(TEIL(B43,1,4),"WPL:")),0,K43*$C$20/L242)</t>
  </si>
  <si>
    <t>=WENN(ISTFEHLER(N43*$C$20),0,N43*$C$20/100)</t>
  </si>
  <si>
    <t>=WENN(ODER(ISTFEHLER(K43*$C$19/$C$16),TEIL(B43,1,4)&lt;&gt;"WPL:"),0,K43*$C$19/$C$16)</t>
  </si>
  <si>
    <t>=WENN(ODER(ISTFEHLER(L43*$C$19/$C$16),TEIL(B43,1,4)&lt;&gt;"WPL:"),0,K43*H43*$C$19/$C$16)</t>
  </si>
  <si>
    <t>=WENN(ODER(ISTFEHLER(K43*$C$20/L242),TEIL(B43,1,4)&lt;&gt;"WPL:"),0,K43*$C$20/L242)</t>
  </si>
  <si>
    <t>=WENN(ODER(ISTFEHLER(K43*H43/L242*$C$20),TEIL(B43,1,4)&lt;&gt;"WPL:"),0,K43*H43/L242*$C$20)</t>
  </si>
  <si>
    <t>21</t>
  </si>
  <si>
    <t>KUEHNE &amp; NAGEL INTL AG-REG</t>
  </si>
  <si>
    <t>CH0025238863</t>
  </si>
  <si>
    <t>KNIN.S</t>
  </si>
  <si>
    <t>Kühne &amp; Nagel Internat. AG</t>
  </si>
  <si>
    <t>=WENN(ODER(ISTFEHLER(K44*$C$19/$C$16),IDENTISCH(TEIL(B44,1,4),"WPL:")),0,K44*$C$19/$C$16)</t>
  </si>
  <si>
    <t>=WENN(ISTFEHLER(L44*$C$19/$C$16),0,L44*$C$19/$C$16)</t>
  </si>
  <si>
    <t>=WENN(ODER(ISTFEHLER(K44*$C$20/L242),IDENTISCH(TEIL(B44,1,4),"WPL:")),0,K44*$C$20/L242)</t>
  </si>
  <si>
    <t>=WENN(ISTFEHLER(N44*$C$20),0,N44*$C$20/100)</t>
  </si>
  <si>
    <t>=WENN(ODER(ISTFEHLER(K44*$C$19/$C$16),TEIL(B44,1,4)&lt;&gt;"WPL:"),0,K44*$C$19/$C$16)</t>
  </si>
  <si>
    <t>=WENN(ODER(ISTFEHLER(L44*$C$19/$C$16),TEIL(B44,1,4)&lt;&gt;"WPL:"),0,K44*H44*$C$19/$C$16)</t>
  </si>
  <si>
    <t>=WENN(ODER(ISTFEHLER(K44*$C$20/L242),TEIL(B44,1,4)&lt;&gt;"WPL:"),0,K44*$C$20/L242)</t>
  </si>
  <si>
    <t>=WENN(ODER(ISTFEHLER(K44*H44/L242*$C$20),TEIL(B44,1,4)&lt;&gt;"WPL:"),0,K44*H44/L242*$C$20)</t>
  </si>
  <si>
    <t>Transportwesen</t>
  </si>
  <si>
    <t>22</t>
  </si>
  <si>
    <t>NESTLE SA-REG</t>
  </si>
  <si>
    <t>CH0038863350</t>
  </si>
  <si>
    <t>NESN.S</t>
  </si>
  <si>
    <t>Nestlé S.A.</t>
  </si>
  <si>
    <t>=WENN(ODER(ISTFEHLER(K45*$C$19/$C$16),IDENTISCH(TEIL(B45,1,4),"WPL:")),0,K45*$C$19/$C$16)</t>
  </si>
  <si>
    <t>=WENN(ISTFEHLER(L45*$C$19/$C$16),0,L45*$C$19/$C$16)</t>
  </si>
  <si>
    <t>=WENN(ODER(ISTFEHLER(K45*$C$20/L242),IDENTISCH(TEIL(B45,1,4),"WPL:")),0,K45*$C$20/L242)</t>
  </si>
  <si>
    <t>=WENN(ISTFEHLER(N45*$C$20),0,N45*$C$20/100)</t>
  </si>
  <si>
    <t>=WENN(ODER(ISTFEHLER(K45*$C$19/$C$16),TEIL(B45,1,4)&lt;&gt;"WPL:"),0,K45*$C$19/$C$16)</t>
  </si>
  <si>
    <t>=WENN(ODER(ISTFEHLER(L45*$C$19/$C$16),TEIL(B45,1,4)&lt;&gt;"WPL:"),0,K45*H45*$C$19/$C$16)</t>
  </si>
  <si>
    <t>=WENN(ODER(ISTFEHLER(K45*$C$20/L242),TEIL(B45,1,4)&lt;&gt;"WPL:"),0,K45*$C$20/L242)</t>
  </si>
  <si>
    <t>=WENN(ODER(ISTFEHLER(K45*H45/L242*$C$20),TEIL(B45,1,4)&lt;&gt;"WPL:"),0,K45*H45/L242*$C$20)</t>
  </si>
  <si>
    <t>23</t>
  </si>
  <si>
    <t>SWISS RE AG</t>
  </si>
  <si>
    <t>CH0126881561</t>
  </si>
  <si>
    <t>SRENH.S</t>
  </si>
  <si>
    <t>Swiss Re AG</t>
  </si>
  <si>
    <t>=WENN(ODER(ISTFEHLER(K46*$C$19/$C$16),IDENTISCH(TEIL(B46,1,4),"WPL:")),0,K46*$C$19/$C$16)</t>
  </si>
  <si>
    <t>=WENN(ISTFEHLER(L46*$C$19/$C$16),0,L46*$C$19/$C$16)</t>
  </si>
  <si>
    <t>=WENN(ODER(ISTFEHLER(K46*$C$20/L242),IDENTISCH(TEIL(B46,1,4),"WPL:")),0,K46*$C$20/L242)</t>
  </si>
  <si>
    <t>=WENN(ISTFEHLER(N46*$C$20),0,N46*$C$20/100)</t>
  </si>
  <si>
    <t>=WENN(ODER(ISTFEHLER(K46*$C$19/$C$16),TEIL(B46,1,4)&lt;&gt;"WPL:"),0,K46*$C$19/$C$16)</t>
  </si>
  <si>
    <t>=WENN(ODER(ISTFEHLER(L46*$C$19/$C$16),TEIL(B46,1,4)&lt;&gt;"WPL:"),0,K46*H46*$C$19/$C$16)</t>
  </si>
  <si>
    <t>=WENN(ODER(ISTFEHLER(K46*$C$20/L242),TEIL(B46,1,4)&lt;&gt;"WPL:"),0,K46*$C$20/L242)</t>
  </si>
  <si>
    <t>=WENN(ODER(ISTFEHLER(K46*H46/L242*$C$20),TEIL(B46,1,4)&lt;&gt;"WPL:"),0,K46*H46/L242*$C$20)</t>
  </si>
  <si>
    <t>24</t>
  </si>
  <si>
    <t>CIE FINANCIERE RICHEMONT-REG</t>
  </si>
  <si>
    <t>CH0210483332</t>
  </si>
  <si>
    <t>CFR.S</t>
  </si>
  <si>
    <t>Cie Financière Richemont AG</t>
  </si>
  <si>
    <t>=WENN(ODER(ISTFEHLER(K47*$C$19/$C$16),IDENTISCH(TEIL(B47,1,4),"WPL:")),0,K47*$C$19/$C$16)</t>
  </si>
  <si>
    <t>=WENN(ISTFEHLER(L47*$C$19/$C$16),0,L47*$C$19/$C$16)</t>
  </si>
  <si>
    <t>=WENN(ODER(ISTFEHLER(K47*$C$20/L242),IDENTISCH(TEIL(B47,1,4),"WPL:")),0,K47*$C$20/L242)</t>
  </si>
  <si>
    <t>=WENN(ISTFEHLER(N47*$C$20),0,N47*$C$20/100)</t>
  </si>
  <si>
    <t>=WENN(ODER(ISTFEHLER(K47*$C$19/$C$16),TEIL(B47,1,4)&lt;&gt;"WPL:"),0,K47*$C$19/$C$16)</t>
  </si>
  <si>
    <t>=WENN(ODER(ISTFEHLER(L47*$C$19/$C$16),TEIL(B47,1,4)&lt;&gt;"WPL:"),0,K47*H47*$C$19/$C$16)</t>
  </si>
  <si>
    <t>=WENN(ODER(ISTFEHLER(K47*$C$20/L242),TEIL(B47,1,4)&lt;&gt;"WPL:"),0,K47*$C$20/L242)</t>
  </si>
  <si>
    <t>=WENN(ODER(ISTFEHLER(K47*H47/L242*$C$20),TEIL(B47,1,4)&lt;&gt;"WPL:"),0,K47*H47/L242*$C$20)</t>
  </si>
  <si>
    <t>25</t>
  </si>
  <si>
    <t>WPL:CIE FINANCIERE RICHEMONT-REG</t>
  </si>
  <si>
    <t>=WENN(ODER(ISTFEHLER(K48*$C$19/$C$16),IDENTISCH(TEIL(B48,1,4),"WPL:")),0,K48*$C$19/$C$16)</t>
  </si>
  <si>
    <t>=WENN(ISTFEHLER(L48*$C$19/$C$16),0,L48*$C$19/$C$16)</t>
  </si>
  <si>
    <t>=WENN(ODER(ISTFEHLER(K48*$C$20/L242),IDENTISCH(TEIL(B48,1,4),"WPL:")),0,K48*$C$20/L242)</t>
  </si>
  <si>
    <t>=WENN(ISTFEHLER(N48*$C$20),0,N48*$C$20/100)</t>
  </si>
  <si>
    <t>=WENN(ODER(ISTFEHLER(K48*$C$19/$C$16),TEIL(B48,1,4)&lt;&gt;"WPL:"),0,K48*$C$19/$C$16)</t>
  </si>
  <si>
    <t>=WENN(ODER(ISTFEHLER(L48*$C$19/$C$16),TEIL(B48,1,4)&lt;&gt;"WPL:"),0,K48*H48*$C$19/$C$16)</t>
  </si>
  <si>
    <t>=WENN(ODER(ISTFEHLER(K48*$C$20/L242),TEIL(B48,1,4)&lt;&gt;"WPL:"),0,K48*$C$20/L242)</t>
  </si>
  <si>
    <t>=WENN(ODER(ISTFEHLER(K48*H48/L242*$C$20),TEIL(B48,1,4)&lt;&gt;"WPL:"),0,K48*H48/L242*$C$20)</t>
  </si>
  <si>
    <t>26</t>
  </si>
  <si>
    <t>UBS GROUP AG-REG</t>
  </si>
  <si>
    <t>CH0244767585</t>
  </si>
  <si>
    <t>UBSG.S</t>
  </si>
  <si>
    <t>UBS Group AG</t>
  </si>
  <si>
    <t>=WENN(ODER(ISTFEHLER(K49*$C$19/$C$16),IDENTISCH(TEIL(B49,1,4),"WPL:")),0,K49*$C$19/$C$16)</t>
  </si>
  <si>
    <t>=WENN(ISTFEHLER(L49*$C$19/$C$16),0,L49*$C$19/$C$16)</t>
  </si>
  <si>
    <t>=WENN(ODER(ISTFEHLER(K49*$C$20/L242),IDENTISCH(TEIL(B49,1,4),"WPL:")),0,K49*$C$20/L242)</t>
  </si>
  <si>
    <t>=WENN(ISTFEHLER(N49*$C$20),0,N49*$C$20/100)</t>
  </si>
  <si>
    <t>=WENN(ODER(ISTFEHLER(K49*$C$19/$C$16),TEIL(B49,1,4)&lt;&gt;"WPL:"),0,K49*$C$19/$C$16)</t>
  </si>
  <si>
    <t>=WENN(ODER(ISTFEHLER(L49*$C$19/$C$16),TEIL(B49,1,4)&lt;&gt;"WPL:"),0,K49*H49*$C$19/$C$16)</t>
  </si>
  <si>
    <t>=WENN(ODER(ISTFEHLER(K49*$C$20/L242),TEIL(B49,1,4)&lt;&gt;"WPL:"),0,K49*$C$20/L242)</t>
  </si>
  <si>
    <t>=WENN(ODER(ISTFEHLER(K49*H49/L242*$C$20),TEIL(B49,1,4)&lt;&gt;"WPL:"),0,K49*H49/L242*$C$20)</t>
  </si>
  <si>
    <t>27</t>
  </si>
  <si>
    <t>DEUTSCHE BANK AG-REGISTERED</t>
  </si>
  <si>
    <t>DE0005140008</t>
  </si>
  <si>
    <t>DBKGn.DE</t>
  </si>
  <si>
    <t>Deutsche Bank AG</t>
  </si>
  <si>
    <t>Deutschland</t>
  </si>
  <si>
    <t>=WENN(ODER(ISTFEHLER(K50*$C$19/$C$16),IDENTISCH(TEIL(B50,1,4),"WPL:")),0,K50*$C$19/$C$16)</t>
  </si>
  <si>
    <t>=WENN(ISTFEHLER(L50*$C$19/$C$16),0,L50*$C$19/$C$16)</t>
  </si>
  <si>
    <t>=WENN(ODER(ISTFEHLER(K50*$C$20/L242),IDENTISCH(TEIL(B50,1,4),"WPL:")),0,K50*$C$20/L242)</t>
  </si>
  <si>
    <t>=WENN(ISTFEHLER(N50*$C$20),0,N50*$C$20/100)</t>
  </si>
  <si>
    <t>=WENN(ODER(ISTFEHLER(K50*$C$19/$C$16),TEIL(B50,1,4)&lt;&gt;"WPL:"),0,K50*$C$19/$C$16)</t>
  </si>
  <si>
    <t>=WENN(ODER(ISTFEHLER(L50*$C$19/$C$16),TEIL(B50,1,4)&lt;&gt;"WPL:"),0,K50*H50*$C$19/$C$16)</t>
  </si>
  <si>
    <t>=WENN(ODER(ISTFEHLER(K50*$C$20/L242),TEIL(B50,1,4)&lt;&gt;"WPL:"),0,K50*$C$20/L242)</t>
  </si>
  <si>
    <t>=WENN(ODER(ISTFEHLER(K50*H50/L242*$C$20),TEIL(B50,1,4)&lt;&gt;"WPL:"),0,K50*H50/L242*$C$20)</t>
  </si>
  <si>
    <t>28</t>
  </si>
  <si>
    <t>BAYERISCHE MOTOREN WERKE AG</t>
  </si>
  <si>
    <t>DE0005190003</t>
  </si>
  <si>
    <t>BMWG.DE</t>
  </si>
  <si>
    <t>Bayerische Motoren Werke AG</t>
  </si>
  <si>
    <t>=WENN(ODER(ISTFEHLER(K51*$C$19/$C$16),IDENTISCH(TEIL(B51,1,4),"WPL:")),0,K51*$C$19/$C$16)</t>
  </si>
  <si>
    <t>=WENN(ISTFEHLER(L51*$C$19/$C$16),0,L51*$C$19/$C$16)</t>
  </si>
  <si>
    <t>=WENN(ODER(ISTFEHLER(K51*$C$20/L242),IDENTISCH(TEIL(B51,1,4),"WPL:")),0,K51*$C$20/L242)</t>
  </si>
  <si>
    <t>=WENN(ISTFEHLER(N51*$C$20),0,N51*$C$20/100)</t>
  </si>
  <si>
    <t>=WENN(ODER(ISTFEHLER(K51*$C$19/$C$16),TEIL(B51,1,4)&lt;&gt;"WPL:"),0,K51*$C$19/$C$16)</t>
  </si>
  <si>
    <t>=WENN(ODER(ISTFEHLER(L51*$C$19/$C$16),TEIL(B51,1,4)&lt;&gt;"WPL:"),0,K51*H51*$C$19/$C$16)</t>
  </si>
  <si>
    <t>=WENN(ODER(ISTFEHLER(K51*$C$20/L242),TEIL(B51,1,4)&lt;&gt;"WPL:"),0,K51*$C$20/L242)</t>
  </si>
  <si>
    <t>=WENN(ODER(ISTFEHLER(K51*H51/L242*$C$20),TEIL(B51,1,4)&lt;&gt;"WPL:"),0,K51*H51/L242*$C$20)</t>
  </si>
  <si>
    <t>Automobile &amp; Komponenten</t>
  </si>
  <si>
    <t>29</t>
  </si>
  <si>
    <t>BAYERISCHE MOTOREN WERKE-PRF</t>
  </si>
  <si>
    <t>DE0005190037</t>
  </si>
  <si>
    <t>BMWG_p.DE</t>
  </si>
  <si>
    <t>=WENN(ODER(ISTFEHLER(K52*$C$19/$C$16),IDENTISCH(TEIL(B52,1,4),"WPL:")),0,K52*$C$19/$C$16)</t>
  </si>
  <si>
    <t>=WENN(ISTFEHLER(L52*$C$19/$C$16),0,L52*$C$19/$C$16)</t>
  </si>
  <si>
    <t>=WENN(ODER(ISTFEHLER(K52*$C$20/L242),IDENTISCH(TEIL(B52,1,4),"WPL:")),0,K52*$C$20/L242)</t>
  </si>
  <si>
    <t>=WENN(ISTFEHLER(N52*$C$20),0,N52*$C$20/100)</t>
  </si>
  <si>
    <t>=WENN(ODER(ISTFEHLER(K52*$C$19/$C$16),TEIL(B52,1,4)&lt;&gt;"WPL:"),0,K52*$C$19/$C$16)</t>
  </si>
  <si>
    <t>=WENN(ODER(ISTFEHLER(L52*$C$19/$C$16),TEIL(B52,1,4)&lt;&gt;"WPL:"),0,K52*H52*$C$19/$C$16)</t>
  </si>
  <si>
    <t>=WENN(ODER(ISTFEHLER(K52*$C$20/L242),TEIL(B52,1,4)&lt;&gt;"WPL:"),0,K52*$C$20/L242)</t>
  </si>
  <si>
    <t>=WENN(ODER(ISTFEHLER(K52*H52/L242*$C$20),TEIL(B52,1,4)&lt;&gt;"WPL:"),0,K52*H52/L242*$C$20)</t>
  </si>
  <si>
    <t>30</t>
  </si>
  <si>
    <t>BEIERSDORF AG</t>
  </si>
  <si>
    <t>DE0005200000</t>
  </si>
  <si>
    <t>BEIG.DE</t>
  </si>
  <si>
    <t>Beiersdorf AG</t>
  </si>
  <si>
    <t>=WENN(ODER(ISTFEHLER(K53*$C$19/$C$16),IDENTISCH(TEIL(B53,1,4),"WPL:")),0,K53*$C$19/$C$16)</t>
  </si>
  <si>
    <t>=WENN(ISTFEHLER(L53*$C$19/$C$16),0,L53*$C$19/$C$16)</t>
  </si>
  <si>
    <t>=WENN(ODER(ISTFEHLER(K53*$C$20/L242),IDENTISCH(TEIL(B53,1,4),"WPL:")),0,K53*$C$20/L242)</t>
  </si>
  <si>
    <t>=WENN(ISTFEHLER(N53*$C$20),0,N53*$C$20/100)</t>
  </si>
  <si>
    <t>=WENN(ODER(ISTFEHLER(K53*$C$19/$C$16),TEIL(B53,1,4)&lt;&gt;"WPL:"),0,K53*$C$19/$C$16)</t>
  </si>
  <si>
    <t>=WENN(ODER(ISTFEHLER(L53*$C$19/$C$16),TEIL(B53,1,4)&lt;&gt;"WPL:"),0,K53*H53*$C$19/$C$16)</t>
  </si>
  <si>
    <t>=WENN(ODER(ISTFEHLER(K53*$C$20/L242),TEIL(B53,1,4)&lt;&gt;"WPL:"),0,K53*$C$20/L242)</t>
  </si>
  <si>
    <t>=WENN(ODER(ISTFEHLER(K53*H53/L242*$C$20),TEIL(B53,1,4)&lt;&gt;"WPL:"),0,K53*H53/L242*$C$20)</t>
  </si>
  <si>
    <t>Haushaltsartikel &amp; Körperpflegeprodukte</t>
  </si>
  <si>
    <t>31</t>
  </si>
  <si>
    <t>CONTINENTAL AG</t>
  </si>
  <si>
    <t>DE0005439004</t>
  </si>
  <si>
    <t>CONG.DE</t>
  </si>
  <si>
    <t>Continental AG</t>
  </si>
  <si>
    <t>=WENN(ODER(ISTFEHLER(K54*$C$19/$C$16),IDENTISCH(TEIL(B54,1,4),"WPL:")),0,K54*$C$19/$C$16)</t>
  </si>
  <si>
    <t>=WENN(ISTFEHLER(L54*$C$19/$C$16),0,L54*$C$19/$C$16)</t>
  </si>
  <si>
    <t>=WENN(ODER(ISTFEHLER(K54*$C$20/L242),IDENTISCH(TEIL(B54,1,4),"WPL:")),0,K54*$C$20/L242)</t>
  </si>
  <si>
    <t>=WENN(ISTFEHLER(N54*$C$20),0,N54*$C$20/100)</t>
  </si>
  <si>
    <t>=WENN(ODER(ISTFEHLER(K54*$C$19/$C$16),TEIL(B54,1,4)&lt;&gt;"WPL:"),0,K54*$C$19/$C$16)</t>
  </si>
  <si>
    <t>=WENN(ODER(ISTFEHLER(L54*$C$19/$C$16),TEIL(B54,1,4)&lt;&gt;"WPL:"),0,K54*H54*$C$19/$C$16)</t>
  </si>
  <si>
    <t>=WENN(ODER(ISTFEHLER(K54*$C$20/L242),TEIL(B54,1,4)&lt;&gt;"WPL:"),0,K54*$C$20/L242)</t>
  </si>
  <si>
    <t>=WENN(ODER(ISTFEHLER(K54*H54/L242*$C$20),TEIL(B54,1,4)&lt;&gt;"WPL:"),0,K54*H54/L242*$C$20)</t>
  </si>
  <si>
    <t>32</t>
  </si>
  <si>
    <t>DEUTSCHE POST AG-REG</t>
  </si>
  <si>
    <t>DE0005552004</t>
  </si>
  <si>
    <t>DPWGn.DE</t>
  </si>
  <si>
    <t>Deutsche Post AG</t>
  </si>
  <si>
    <t>=WENN(ODER(ISTFEHLER(K55*$C$19/$C$16),IDENTISCH(TEIL(B55,1,4),"WPL:")),0,K55*$C$19/$C$16)</t>
  </si>
  <si>
    <t>=WENN(ISTFEHLER(L55*$C$19/$C$16),0,L55*$C$19/$C$16)</t>
  </si>
  <si>
    <t>=WENN(ODER(ISTFEHLER(K55*$C$20/L242),IDENTISCH(TEIL(B55,1,4),"WPL:")),0,K55*$C$20/L242)</t>
  </si>
  <si>
    <t>=WENN(ISTFEHLER(N55*$C$20),0,N55*$C$20/100)</t>
  </si>
  <si>
    <t>=WENN(ODER(ISTFEHLER(K55*$C$19/$C$16),TEIL(B55,1,4)&lt;&gt;"WPL:"),0,K55*$C$19/$C$16)</t>
  </si>
  <si>
    <t>=WENN(ODER(ISTFEHLER(L55*$C$19/$C$16),TEIL(B55,1,4)&lt;&gt;"WPL:"),0,K55*H55*$C$19/$C$16)</t>
  </si>
  <si>
    <t>=WENN(ODER(ISTFEHLER(K55*$C$20/L242),TEIL(B55,1,4)&lt;&gt;"WPL:"),0,K55*$C$20/L242)</t>
  </si>
  <si>
    <t>=WENN(ODER(ISTFEHLER(K55*H55/L242*$C$20),TEIL(B55,1,4)&lt;&gt;"WPL:"),0,K55*H55/L242*$C$20)</t>
  </si>
  <si>
    <t>33</t>
  </si>
  <si>
    <t>DEUTSCHE TELEKOM AG-REG</t>
  </si>
  <si>
    <t>DE0005557508</t>
  </si>
  <si>
    <t>DTEGn.DE</t>
  </si>
  <si>
    <t>Deutsche Telekom AG</t>
  </si>
  <si>
    <t>=WENN(ODER(ISTFEHLER(K56*$C$19/$C$16),IDENTISCH(TEIL(B56,1,4),"WPL:")),0,K56*$C$19/$C$16)</t>
  </si>
  <si>
    <t>=WENN(ISTFEHLER(L56*$C$19/$C$16),0,L56*$C$19/$C$16)</t>
  </si>
  <si>
    <t>=WENN(ODER(ISTFEHLER(K56*$C$20/L242),IDENTISCH(TEIL(B56,1,4),"WPL:")),0,K56*$C$20/L242)</t>
  </si>
  <si>
    <t>=WENN(ISTFEHLER(N56*$C$20),0,N56*$C$20/100)</t>
  </si>
  <si>
    <t>=WENN(ODER(ISTFEHLER(K56*$C$19/$C$16),TEIL(B56,1,4)&lt;&gt;"WPL:"),0,K56*$C$19/$C$16)</t>
  </si>
  <si>
    <t>=WENN(ODER(ISTFEHLER(L56*$C$19/$C$16),TEIL(B56,1,4)&lt;&gt;"WPL:"),0,K56*H56*$C$19/$C$16)</t>
  </si>
  <si>
    <t>=WENN(ODER(ISTFEHLER(K56*$C$20/L242),TEIL(B56,1,4)&lt;&gt;"WPL:"),0,K56*$C$20/L242)</t>
  </si>
  <si>
    <t>=WENN(ODER(ISTFEHLER(K56*H56/L242*$C$20),TEIL(B56,1,4)&lt;&gt;"WPL:"),0,K56*H56/L242*$C$20)</t>
  </si>
  <si>
    <t>34</t>
  </si>
  <si>
    <t>FRESENIUS SE &amp; CO KGAA</t>
  </si>
  <si>
    <t>DE0005785604</t>
  </si>
  <si>
    <t>FREG.DE</t>
  </si>
  <si>
    <t>Fresenius SE &amp; Co. KGaA</t>
  </si>
  <si>
    <t>=WENN(ODER(ISTFEHLER(K57*$C$19/$C$16),IDENTISCH(TEIL(B57,1,4),"WPL:")),0,K57*$C$19/$C$16)</t>
  </si>
  <si>
    <t>=WENN(ISTFEHLER(L57*$C$19/$C$16),0,L57*$C$19/$C$16)</t>
  </si>
  <si>
    <t>=WENN(ODER(ISTFEHLER(K57*$C$20/L242),IDENTISCH(TEIL(B57,1,4),"WPL:")),0,K57*$C$20/L242)</t>
  </si>
  <si>
    <t>=WENN(ISTFEHLER(N57*$C$20),0,N57*$C$20/100)</t>
  </si>
  <si>
    <t>=WENN(ODER(ISTFEHLER(K57*$C$19/$C$16),TEIL(B57,1,4)&lt;&gt;"WPL:"),0,K57*$C$19/$C$16)</t>
  </si>
  <si>
    <t>=WENN(ODER(ISTFEHLER(L57*$C$19/$C$16),TEIL(B57,1,4)&lt;&gt;"WPL:"),0,K57*H57*$C$19/$C$16)</t>
  </si>
  <si>
    <t>=WENN(ODER(ISTFEHLER(K57*$C$20/L242),TEIL(B57,1,4)&lt;&gt;"WPL:"),0,K57*$C$20/L242)</t>
  </si>
  <si>
    <t>=WENN(ODER(ISTFEHLER(K57*H57/L242*$C$20),TEIL(B57,1,4)&lt;&gt;"WPL:"),0,K57*H57/L242*$C$20)</t>
  </si>
  <si>
    <t>Gesundheitsw.: Ausstattung &amp; Dienste</t>
  </si>
  <si>
    <t>35</t>
  </si>
  <si>
    <t>FRESENIUS MEDICAL CARE AG &amp;</t>
  </si>
  <si>
    <t>DE0005785802</t>
  </si>
  <si>
    <t>FMEG.DE</t>
  </si>
  <si>
    <t>Fresenius Medical Care KGaA</t>
  </si>
  <si>
    <t>=WENN(ODER(ISTFEHLER(K58*$C$19/$C$16),IDENTISCH(TEIL(B58,1,4),"WPL:")),0,K58*$C$19/$C$16)</t>
  </si>
  <si>
    <t>=WENN(ISTFEHLER(L58*$C$19/$C$16),0,L58*$C$19/$C$16)</t>
  </si>
  <si>
    <t>=WENN(ODER(ISTFEHLER(K58*$C$20/L242),IDENTISCH(TEIL(B58,1,4),"WPL:")),0,K58*$C$20/L242)</t>
  </si>
  <si>
    <t>=WENN(ISTFEHLER(N58*$C$20),0,N58*$C$20/100)</t>
  </si>
  <si>
    <t>=WENN(ODER(ISTFEHLER(K58*$C$19/$C$16),TEIL(B58,1,4)&lt;&gt;"WPL:"),0,K58*$C$19/$C$16)</t>
  </si>
  <si>
    <t>=WENN(ODER(ISTFEHLER(L58*$C$19/$C$16),TEIL(B58,1,4)&lt;&gt;"WPL:"),0,K58*H58*$C$19/$C$16)</t>
  </si>
  <si>
    <t>=WENN(ODER(ISTFEHLER(K58*$C$20/L242),TEIL(B58,1,4)&lt;&gt;"WPL:"),0,K58*$C$20/L242)</t>
  </si>
  <si>
    <t>=WENN(ODER(ISTFEHLER(K58*H58/L242*$C$20),TEIL(B58,1,4)&lt;&gt;"WPL:"),0,K58*H58/L242*$C$20)</t>
  </si>
  <si>
    <t>36</t>
  </si>
  <si>
    <t>MAN SE</t>
  </si>
  <si>
    <t>DE0005937007</t>
  </si>
  <si>
    <t>MANG.DE</t>
  </si>
  <si>
    <t>=WENN(ODER(ISTFEHLER(K59*$C$19/$C$16),IDENTISCH(TEIL(B59,1,4),"WPL:")),0,K59*$C$19/$C$16)</t>
  </si>
  <si>
    <t>=WENN(ISTFEHLER(L59*$C$19/$C$16),0,L59*$C$19/$C$16)</t>
  </si>
  <si>
    <t>=WENN(ODER(ISTFEHLER(K59*$C$20/L242),IDENTISCH(TEIL(B59,1,4),"WPL:")),0,K59*$C$20/L242)</t>
  </si>
  <si>
    <t>=WENN(ISTFEHLER(N59*$C$20),0,N59*$C$20/100)</t>
  </si>
  <si>
    <t>=WENN(ODER(ISTFEHLER(K59*$C$19/$C$16),TEIL(B59,1,4)&lt;&gt;"WPL:"),0,K59*$C$19/$C$16)</t>
  </si>
  <si>
    <t>=WENN(ODER(ISTFEHLER(L59*$C$19/$C$16),TEIL(B59,1,4)&lt;&gt;"WPL:"),0,K59*H59*$C$19/$C$16)</t>
  </si>
  <si>
    <t>=WENN(ODER(ISTFEHLER(K59*$C$20/L242),TEIL(B59,1,4)&lt;&gt;"WPL:"),0,K59*$C$20/L242)</t>
  </si>
  <si>
    <t>=WENN(ODER(ISTFEHLER(K59*H59/L242*$C$20),TEIL(B59,1,4)&lt;&gt;"WPL:"),0,K59*H59/L242*$C$20)</t>
  </si>
  <si>
    <t>37</t>
  </si>
  <si>
    <t>HEIDELBERGCEMENT AG</t>
  </si>
  <si>
    <t>DE0006047004</t>
  </si>
  <si>
    <t>HEIG.DE</t>
  </si>
  <si>
    <t>HeidelbergCement AG</t>
  </si>
  <si>
    <t>=WENN(ODER(ISTFEHLER(K60*$C$19/$C$16),IDENTISCH(TEIL(B60,1,4),"WPL:")),0,K60*$C$19/$C$16)</t>
  </si>
  <si>
    <t>=WENN(ISTFEHLER(L60*$C$19/$C$16),0,L60*$C$19/$C$16)</t>
  </si>
  <si>
    <t>=WENN(ODER(ISTFEHLER(K60*$C$20/L242),IDENTISCH(TEIL(B60,1,4),"WPL:")),0,K60*$C$20/L242)</t>
  </si>
  <si>
    <t>=WENN(ISTFEHLER(N60*$C$20),0,N60*$C$20/100)</t>
  </si>
  <si>
    <t>=WENN(ODER(ISTFEHLER(K60*$C$19/$C$16),TEIL(B60,1,4)&lt;&gt;"WPL:"),0,K60*$C$19/$C$16)</t>
  </si>
  <si>
    <t>=WENN(ODER(ISTFEHLER(L60*$C$19/$C$16),TEIL(B60,1,4)&lt;&gt;"WPL:"),0,K60*H60*$C$19/$C$16)</t>
  </si>
  <si>
    <t>=WENN(ODER(ISTFEHLER(K60*$C$20/L242),TEIL(B60,1,4)&lt;&gt;"WPL:"),0,K60*$C$20/L242)</t>
  </si>
  <si>
    <t>=WENN(ODER(ISTFEHLER(K60*H60/L242*$C$20),TEIL(B60,1,4)&lt;&gt;"WPL:"),0,K60*H60/L242*$C$20)</t>
  </si>
  <si>
    <t>38</t>
  </si>
  <si>
    <t>HENKEL AG &amp; CO KGAA</t>
  </si>
  <si>
    <t>DE0006048408</t>
  </si>
  <si>
    <t>HNKG.DE</t>
  </si>
  <si>
    <t>Henkel AG &amp; Co. KGaA</t>
  </si>
  <si>
    <t>=WENN(ODER(ISTFEHLER(K61*$C$19/$C$16),IDENTISCH(TEIL(B61,1,4),"WPL:")),0,K61*$C$19/$C$16)</t>
  </si>
  <si>
    <t>=WENN(ISTFEHLER(L61*$C$19/$C$16),0,L61*$C$19/$C$16)</t>
  </si>
  <si>
    <t>=WENN(ODER(ISTFEHLER(K61*$C$20/L242),IDENTISCH(TEIL(B61,1,4),"WPL:")),0,K61*$C$20/L242)</t>
  </si>
  <si>
    <t>=WENN(ISTFEHLER(N61*$C$20),0,N61*$C$20/100)</t>
  </si>
  <si>
    <t>=WENN(ODER(ISTFEHLER(K61*$C$19/$C$16),TEIL(B61,1,4)&lt;&gt;"WPL:"),0,K61*$C$19/$C$16)</t>
  </si>
  <si>
    <t>=WENN(ODER(ISTFEHLER(L61*$C$19/$C$16),TEIL(B61,1,4)&lt;&gt;"WPL:"),0,K61*H61*$C$19/$C$16)</t>
  </si>
  <si>
    <t>=WENN(ODER(ISTFEHLER(K61*$C$20/L242),TEIL(B61,1,4)&lt;&gt;"WPL:"),0,K61*$C$20/L242)</t>
  </si>
  <si>
    <t>=WENN(ODER(ISTFEHLER(K61*H61/L242*$C$20),TEIL(B61,1,4)&lt;&gt;"WPL:"),0,K61*H61/L242*$C$20)</t>
  </si>
  <si>
    <t>39</t>
  </si>
  <si>
    <t>HENKEL AG &amp; CO KGAA VORZUG</t>
  </si>
  <si>
    <t>DE0006048432</t>
  </si>
  <si>
    <t>HNKG_p.DE</t>
  </si>
  <si>
    <t>=WENN(ODER(ISTFEHLER(K62*$C$19/$C$16),IDENTISCH(TEIL(B62,1,4),"WPL:")),0,K62*$C$19/$C$16)</t>
  </si>
  <si>
    <t>=WENN(ISTFEHLER(L62*$C$19/$C$16),0,L62*$C$19/$C$16)</t>
  </si>
  <si>
    <t>=WENN(ODER(ISTFEHLER(K62*$C$20/L242),IDENTISCH(TEIL(B62,1,4),"WPL:")),0,K62*$C$20/L242)</t>
  </si>
  <si>
    <t>=WENN(ISTFEHLER(N62*$C$20),0,N62*$C$20/100)</t>
  </si>
  <si>
    <t>=WENN(ODER(ISTFEHLER(K62*$C$19/$C$16),TEIL(B62,1,4)&lt;&gt;"WPL:"),0,K62*$C$19/$C$16)</t>
  </si>
  <si>
    <t>=WENN(ODER(ISTFEHLER(L62*$C$19/$C$16),TEIL(B62,1,4)&lt;&gt;"WPL:"),0,K62*H62*$C$19/$C$16)</t>
  </si>
  <si>
    <t>=WENN(ODER(ISTFEHLER(K62*$C$20/L242),TEIL(B62,1,4)&lt;&gt;"WPL:"),0,K62*$C$20/L242)</t>
  </si>
  <si>
    <t>=WENN(ODER(ISTFEHLER(K62*H62/L242*$C$20),TEIL(B62,1,4)&lt;&gt;"WPL:"),0,K62*H62/L242*$C$20)</t>
  </si>
  <si>
    <t>40</t>
  </si>
  <si>
    <t>INFINEON TECHNOLOGIES AG</t>
  </si>
  <si>
    <t>DE0006231004</t>
  </si>
  <si>
    <t>IFXGn.DE</t>
  </si>
  <si>
    <t>Infineon Technologies AG</t>
  </si>
  <si>
    <t>=WENN(ODER(ISTFEHLER(K63*$C$19/$C$16),IDENTISCH(TEIL(B63,1,4),"WPL:")),0,K63*$C$19/$C$16)</t>
  </si>
  <si>
    <t>=WENN(ISTFEHLER(L63*$C$19/$C$16),0,L63*$C$19/$C$16)</t>
  </si>
  <si>
    <t>=WENN(ODER(ISTFEHLER(K63*$C$20/L242),IDENTISCH(TEIL(B63,1,4),"WPL:")),0,K63*$C$20/L242)</t>
  </si>
  <si>
    <t>=WENN(ISTFEHLER(N63*$C$20),0,N63*$C$20/100)</t>
  </si>
  <si>
    <t>=WENN(ODER(ISTFEHLER(K63*$C$19/$C$16),TEIL(B63,1,4)&lt;&gt;"WPL:"),0,K63*$C$19/$C$16)</t>
  </si>
  <si>
    <t>=WENN(ODER(ISTFEHLER(L63*$C$19/$C$16),TEIL(B63,1,4)&lt;&gt;"WPL:"),0,K63*H63*$C$19/$C$16)</t>
  </si>
  <si>
    <t>=WENN(ODER(ISTFEHLER(K63*$C$20/L242),TEIL(B63,1,4)&lt;&gt;"WPL:"),0,K63*$C$20/L242)</t>
  </si>
  <si>
    <t>=WENN(ODER(ISTFEHLER(K63*H63/L242*$C$20),TEIL(B63,1,4)&lt;&gt;"WPL:"),0,K63*H63/L242*$C$20)</t>
  </si>
  <si>
    <t>Halbleiter &amp; Geräte z. Halbleiterprod.</t>
  </si>
  <si>
    <t>41</t>
  </si>
  <si>
    <t>LINDE AG</t>
  </si>
  <si>
    <t>DE0006483001</t>
  </si>
  <si>
    <t>LING.DE</t>
  </si>
  <si>
    <t>Linde AG</t>
  </si>
  <si>
    <t>=WENN(ODER(ISTFEHLER(K64*$C$19/$C$16),IDENTISCH(TEIL(B64,1,4),"WPL:")),0,K64*$C$19/$C$16)</t>
  </si>
  <si>
    <t>=WENN(ISTFEHLER(L64*$C$19/$C$16),0,L64*$C$19/$C$16)</t>
  </si>
  <si>
    <t>=WENN(ODER(ISTFEHLER(K64*$C$20/L242),IDENTISCH(TEIL(B64,1,4),"WPL:")),0,K64*$C$20/L242)</t>
  </si>
  <si>
    <t>=WENN(ISTFEHLER(N64*$C$20),0,N64*$C$20/100)</t>
  </si>
  <si>
    <t>=WENN(ODER(ISTFEHLER(K64*$C$19/$C$16),TEIL(B64,1,4)&lt;&gt;"WPL:"),0,K64*$C$19/$C$16)</t>
  </si>
  <si>
    <t>=WENN(ODER(ISTFEHLER(L64*$C$19/$C$16),TEIL(B64,1,4)&lt;&gt;"WPL:"),0,K64*H64*$C$19/$C$16)</t>
  </si>
  <si>
    <t>=WENN(ODER(ISTFEHLER(K64*$C$20/L242),TEIL(B64,1,4)&lt;&gt;"WPL:"),0,K64*$C$20/L242)</t>
  </si>
  <si>
    <t>=WENN(ODER(ISTFEHLER(K64*H64/L242*$C$20),TEIL(B64,1,4)&lt;&gt;"WPL:"),0,K64*H64/L242*$C$20)</t>
  </si>
  <si>
    <t>42</t>
  </si>
  <si>
    <t>MERCK KGAA</t>
  </si>
  <si>
    <t>DE0006599905</t>
  </si>
  <si>
    <t>MRCG.DE</t>
  </si>
  <si>
    <t>Merck KGaA</t>
  </si>
  <si>
    <t>=WENN(ODER(ISTFEHLER(K65*$C$19/$C$16),IDENTISCH(TEIL(B65,1,4),"WPL:")),0,K65*$C$19/$C$16)</t>
  </si>
  <si>
    <t>=WENN(ISTFEHLER(L65*$C$19/$C$16),0,L65*$C$19/$C$16)</t>
  </si>
  <si>
    <t>=WENN(ODER(ISTFEHLER(K65*$C$20/L242),IDENTISCH(TEIL(B65,1,4),"WPL:")),0,K65*$C$20/L242)</t>
  </si>
  <si>
    <t>=WENN(ISTFEHLER(N65*$C$20),0,N65*$C$20/100)</t>
  </si>
  <si>
    <t>=WENN(ODER(ISTFEHLER(K65*$C$19/$C$16),TEIL(B65,1,4)&lt;&gt;"WPL:"),0,K65*$C$19/$C$16)</t>
  </si>
  <si>
    <t>=WENN(ODER(ISTFEHLER(L65*$C$19/$C$16),TEIL(B65,1,4)&lt;&gt;"WPL:"),0,K65*H65*$C$19/$C$16)</t>
  </si>
  <si>
    <t>=WENN(ODER(ISTFEHLER(K65*$C$20/L242),TEIL(B65,1,4)&lt;&gt;"WPL:"),0,K65*$C$20/L242)</t>
  </si>
  <si>
    <t>=WENN(ODER(ISTFEHLER(K65*H65/L242*$C$20),TEIL(B65,1,4)&lt;&gt;"WPL:"),0,K65*H65/L242*$C$20)</t>
  </si>
  <si>
    <t>43</t>
  </si>
  <si>
    <t>DAIMLER AG-REGISTERED SHARES</t>
  </si>
  <si>
    <t>DE0007100000</t>
  </si>
  <si>
    <t>DAIGn.DE</t>
  </si>
  <si>
    <t>Daimler AG</t>
  </si>
  <si>
    <t>=WENN(ODER(ISTFEHLER(K66*$C$19/$C$16),IDENTISCH(TEIL(B66,1,4),"WPL:")),0,K66*$C$19/$C$16)</t>
  </si>
  <si>
    <t>=WENN(ISTFEHLER(L66*$C$19/$C$16),0,L66*$C$19/$C$16)</t>
  </si>
  <si>
    <t>=WENN(ODER(ISTFEHLER(K66*$C$20/L242),IDENTISCH(TEIL(B66,1,4),"WPL:")),0,K66*$C$20/L242)</t>
  </si>
  <si>
    <t>=WENN(ISTFEHLER(N66*$C$20),0,N66*$C$20/100)</t>
  </si>
  <si>
    <t>=WENN(ODER(ISTFEHLER(K66*$C$19/$C$16),TEIL(B66,1,4)&lt;&gt;"WPL:"),0,K66*$C$19/$C$16)</t>
  </si>
  <si>
    <t>=WENN(ODER(ISTFEHLER(L66*$C$19/$C$16),TEIL(B66,1,4)&lt;&gt;"WPL:"),0,K66*H66*$C$19/$C$16)</t>
  </si>
  <si>
    <t>=WENN(ODER(ISTFEHLER(K66*$C$20/L242),TEIL(B66,1,4)&lt;&gt;"WPL:"),0,K66*$C$20/L242)</t>
  </si>
  <si>
    <t>=WENN(ODER(ISTFEHLER(K66*H66/L242*$C$20),TEIL(B66,1,4)&lt;&gt;"WPL:"),0,K66*H66/L242*$C$20)</t>
  </si>
  <si>
    <t>44</t>
  </si>
  <si>
    <t>SAP SE</t>
  </si>
  <si>
    <t>DE0007164600</t>
  </si>
  <si>
    <t>SAPG.DE</t>
  </si>
  <si>
    <t>=WENN(ODER(ISTFEHLER(K67*$C$19/$C$16),IDENTISCH(TEIL(B67,1,4),"WPL:")),0,K67*$C$19/$C$16)</t>
  </si>
  <si>
    <t>=WENN(ISTFEHLER(L67*$C$19/$C$16),0,L67*$C$19/$C$16)</t>
  </si>
  <si>
    <t>=WENN(ODER(ISTFEHLER(K67*$C$20/L242),IDENTISCH(TEIL(B67,1,4),"WPL:")),0,K67*$C$20/L242)</t>
  </si>
  <si>
    <t>=WENN(ISTFEHLER(N67*$C$20),0,N67*$C$20/100)</t>
  </si>
  <si>
    <t>=WENN(ODER(ISTFEHLER(K67*$C$19/$C$16),TEIL(B67,1,4)&lt;&gt;"WPL:"),0,K67*$C$19/$C$16)</t>
  </si>
  <si>
    <t>=WENN(ODER(ISTFEHLER(L67*$C$19/$C$16),TEIL(B67,1,4)&lt;&gt;"WPL:"),0,K67*H67*$C$19/$C$16)</t>
  </si>
  <si>
    <t>=WENN(ODER(ISTFEHLER(K67*$C$20/L242),TEIL(B67,1,4)&lt;&gt;"WPL:"),0,K67*$C$20/L242)</t>
  </si>
  <si>
    <t>=WENN(ODER(ISTFEHLER(K67*H67/L242*$C$20),TEIL(B67,1,4)&lt;&gt;"WPL:"),0,K67*H67/L242*$C$20)</t>
  </si>
  <si>
    <t>Software &amp; Dienste</t>
  </si>
  <si>
    <t>45</t>
  </si>
  <si>
    <t>SIEMENS AG-REG</t>
  </si>
  <si>
    <t>DE0007236101</t>
  </si>
  <si>
    <t>SIEGn.DE</t>
  </si>
  <si>
    <t>Siemens AG</t>
  </si>
  <si>
    <t>=WENN(ODER(ISTFEHLER(K68*$C$19/$C$16),IDENTISCH(TEIL(B68,1,4),"WPL:")),0,K68*$C$19/$C$16)</t>
  </si>
  <si>
    <t>=WENN(ISTFEHLER(L68*$C$19/$C$16),0,L68*$C$19/$C$16)</t>
  </si>
  <si>
    <t>=WENN(ODER(ISTFEHLER(K68*$C$20/L242),IDENTISCH(TEIL(B68,1,4),"WPL:")),0,K68*$C$20/L242)</t>
  </si>
  <si>
    <t>=WENN(ISTFEHLER(N68*$C$20),0,N68*$C$20/100)</t>
  </si>
  <si>
    <t>=WENN(ODER(ISTFEHLER(K68*$C$19/$C$16),TEIL(B68,1,4)&lt;&gt;"WPL:"),0,K68*$C$19/$C$16)</t>
  </si>
  <si>
    <t>=WENN(ODER(ISTFEHLER(L68*$C$19/$C$16),TEIL(B68,1,4)&lt;&gt;"WPL:"),0,K68*H68*$C$19/$C$16)</t>
  </si>
  <si>
    <t>=WENN(ODER(ISTFEHLER(K68*$C$20/L242),TEIL(B68,1,4)&lt;&gt;"WPL:"),0,K68*$C$20/L242)</t>
  </si>
  <si>
    <t>=WENN(ODER(ISTFEHLER(K68*H68/L242*$C$20),TEIL(B68,1,4)&lt;&gt;"WPL:"),0,K68*H68/L242*$C$20)</t>
  </si>
  <si>
    <t>46</t>
  </si>
  <si>
    <t>METRO AG</t>
  </si>
  <si>
    <t>DE0007257503</t>
  </si>
  <si>
    <t>MEOG.DE</t>
  </si>
  <si>
    <t>=WENN(ODER(ISTFEHLER(K69*$C$19/$C$16),IDENTISCH(TEIL(B69,1,4),"WPL:")),0,K69*$C$19/$C$16)</t>
  </si>
  <si>
    <t>=WENN(ISTFEHLER(L69*$C$19/$C$16),0,L69*$C$19/$C$16)</t>
  </si>
  <si>
    <t>=WENN(ODER(ISTFEHLER(K69*$C$20/L242),IDENTISCH(TEIL(B69,1,4),"WPL:")),0,K69*$C$20/L242)</t>
  </si>
  <si>
    <t>=WENN(ISTFEHLER(N69*$C$20),0,N69*$C$20/100)</t>
  </si>
  <si>
    <t>=WENN(ODER(ISTFEHLER(K69*$C$19/$C$16),TEIL(B69,1,4)&lt;&gt;"WPL:"),0,K69*$C$19/$C$16)</t>
  </si>
  <si>
    <t>=WENN(ODER(ISTFEHLER(L69*$C$19/$C$16),TEIL(B69,1,4)&lt;&gt;"WPL:"),0,K69*H69*$C$19/$C$16)</t>
  </si>
  <si>
    <t>=WENN(ODER(ISTFEHLER(K69*$C$20/L242),TEIL(B69,1,4)&lt;&gt;"WPL:"),0,K69*$C$20/L242)</t>
  </si>
  <si>
    <t>=WENN(ODER(ISTFEHLER(K69*H69/L242*$C$20),TEIL(B69,1,4)&lt;&gt;"WPL:"),0,K69*H69/L242*$C$20)</t>
  </si>
  <si>
    <t>Lebensmittel- &amp; Basisartikeleinzelhandel</t>
  </si>
  <si>
    <t>47</t>
  </si>
  <si>
    <t>THYSSENKRUPP AG</t>
  </si>
  <si>
    <t>DE0007500001</t>
  </si>
  <si>
    <t>TKAG.DE</t>
  </si>
  <si>
    <t>thyssenkrupp AG</t>
  </si>
  <si>
    <t>=WENN(ODER(ISTFEHLER(K70*$C$19/$C$16),IDENTISCH(TEIL(B70,1,4),"WPL:")),0,K70*$C$19/$C$16)</t>
  </si>
  <si>
    <t>=WENN(ISTFEHLER(L70*$C$19/$C$16),0,L70*$C$19/$C$16)</t>
  </si>
  <si>
    <t>=WENN(ODER(ISTFEHLER(K70*$C$20/L242),IDENTISCH(TEIL(B70,1,4),"WPL:")),0,K70*$C$20/L242)</t>
  </si>
  <si>
    <t>=WENN(ISTFEHLER(N70*$C$20),0,N70*$C$20/100)</t>
  </si>
  <si>
    <t>=WENN(ODER(ISTFEHLER(K70*$C$19/$C$16),TEIL(B70,1,4)&lt;&gt;"WPL:"),0,K70*$C$19/$C$16)</t>
  </si>
  <si>
    <t>=WENN(ODER(ISTFEHLER(L70*$C$19/$C$16),TEIL(B70,1,4)&lt;&gt;"WPL:"),0,K70*H70*$C$19/$C$16)</t>
  </si>
  <si>
    <t>=WENN(ODER(ISTFEHLER(K70*$C$20/L242),TEIL(B70,1,4)&lt;&gt;"WPL:"),0,K70*$C$20/L242)</t>
  </si>
  <si>
    <t>=WENN(ODER(ISTFEHLER(K70*H70/L242*$C$20),TEIL(B70,1,4)&lt;&gt;"WPL:"),0,K70*H70/L242*$C$20)</t>
  </si>
  <si>
    <t>48</t>
  </si>
  <si>
    <t>VOLKSWAGEN AG</t>
  </si>
  <si>
    <t>DE0007664005</t>
  </si>
  <si>
    <t>VOWG.DE</t>
  </si>
  <si>
    <t>Volkswagen AG</t>
  </si>
  <si>
    <t>=WENN(ODER(ISTFEHLER(K71*$C$19/$C$16),IDENTISCH(TEIL(B71,1,4),"WPL:")),0,K71*$C$19/$C$16)</t>
  </si>
  <si>
    <t>=WENN(ISTFEHLER(L71*$C$19/$C$16),0,L71*$C$19/$C$16)</t>
  </si>
  <si>
    <t>=WENN(ODER(ISTFEHLER(K71*$C$20/L242),IDENTISCH(TEIL(B71,1,4),"WPL:")),0,K71*$C$20/L242)</t>
  </si>
  <si>
    <t>=WENN(ISTFEHLER(N71*$C$20),0,N71*$C$20/100)</t>
  </si>
  <si>
    <t>=WENN(ODER(ISTFEHLER(K71*$C$19/$C$16),TEIL(B71,1,4)&lt;&gt;"WPL:"),0,K71*$C$19/$C$16)</t>
  </si>
  <si>
    <t>=WENN(ODER(ISTFEHLER(L71*$C$19/$C$16),TEIL(B71,1,4)&lt;&gt;"WPL:"),0,K71*H71*$C$19/$C$16)</t>
  </si>
  <si>
    <t>=WENN(ODER(ISTFEHLER(K71*$C$20/L242),TEIL(B71,1,4)&lt;&gt;"WPL:"),0,K71*$C$20/L242)</t>
  </si>
  <si>
    <t>=WENN(ODER(ISTFEHLER(K71*H71/L242*$C$20),TEIL(B71,1,4)&lt;&gt;"WPL:"),0,K71*H71/L242*$C$20)</t>
  </si>
  <si>
    <t>49</t>
  </si>
  <si>
    <t>VOLKSWAGEN AG-PREF</t>
  </si>
  <si>
    <t>DE0007664039</t>
  </si>
  <si>
    <t>VOWG_p.DE</t>
  </si>
  <si>
    <t>=WENN(ODER(ISTFEHLER(K72*$C$19/$C$16),IDENTISCH(TEIL(B72,1,4),"WPL:")),0,K72*$C$19/$C$16)</t>
  </si>
  <si>
    <t>=WENN(ISTFEHLER(L72*$C$19/$C$16),0,L72*$C$19/$C$16)</t>
  </si>
  <si>
    <t>=WENN(ODER(ISTFEHLER(K72*$C$20/L242),IDENTISCH(TEIL(B72,1,4),"WPL:")),0,K72*$C$20/L242)</t>
  </si>
  <si>
    <t>=WENN(ISTFEHLER(N72*$C$20),0,N72*$C$20/100)</t>
  </si>
  <si>
    <t>=WENN(ODER(ISTFEHLER(K72*$C$19/$C$16),TEIL(B72,1,4)&lt;&gt;"WPL:"),0,K72*$C$19/$C$16)</t>
  </si>
  <si>
    <t>=WENN(ODER(ISTFEHLER(L72*$C$19/$C$16),TEIL(B72,1,4)&lt;&gt;"WPL:"),0,K72*H72*$C$19/$C$16)</t>
  </si>
  <si>
    <t>=WENN(ODER(ISTFEHLER(K72*$C$20/L242),TEIL(B72,1,4)&lt;&gt;"WPL:"),0,K72*$C$20/L242)</t>
  </si>
  <si>
    <t>=WENN(ODER(ISTFEHLER(K72*H72/L242*$C$20),TEIL(B72,1,4)&lt;&gt;"WPL:"),0,K72*H72/L242*$C$20)</t>
  </si>
  <si>
    <t>50</t>
  </si>
  <si>
    <t>ALLIANZ SE-REG</t>
  </si>
  <si>
    <t>DE0008404005</t>
  </si>
  <si>
    <t>ALVG.DE</t>
  </si>
  <si>
    <t>Allianz SE</t>
  </si>
  <si>
    <t>=WENN(ODER(ISTFEHLER(K73*$C$19/$C$16),IDENTISCH(TEIL(B73,1,4),"WPL:")),0,K73*$C$19/$C$16)</t>
  </si>
  <si>
    <t>=WENN(ISTFEHLER(L73*$C$19/$C$16),0,L73*$C$19/$C$16)</t>
  </si>
  <si>
    <t>=WENN(ODER(ISTFEHLER(K73*$C$20/L242),IDENTISCH(TEIL(B73,1,4),"WPL:")),0,K73*$C$20/L242)</t>
  </si>
  <si>
    <t>=WENN(ISTFEHLER(N73*$C$20),0,N73*$C$20/100)</t>
  </si>
  <si>
    <t>=WENN(ODER(ISTFEHLER(K73*$C$19/$C$16),TEIL(B73,1,4)&lt;&gt;"WPL:"),0,K73*$C$19/$C$16)</t>
  </si>
  <si>
    <t>=WENN(ODER(ISTFEHLER(L73*$C$19/$C$16),TEIL(B73,1,4)&lt;&gt;"WPL:"),0,K73*H73*$C$19/$C$16)</t>
  </si>
  <si>
    <t>=WENN(ODER(ISTFEHLER(K73*$C$20/L242),TEIL(B73,1,4)&lt;&gt;"WPL:"),0,K73*$C$20/L242)</t>
  </si>
  <si>
    <t>=WENN(ODER(ISTFEHLER(K73*H73/L242*$C$20),TEIL(B73,1,4)&lt;&gt;"WPL:"),0,K73*H73/L242*$C$20)</t>
  </si>
  <si>
    <t>51</t>
  </si>
  <si>
    <t>MUENCHENER RUECKVER AG-REG</t>
  </si>
  <si>
    <t>DE0008430026</t>
  </si>
  <si>
    <t>MUVGn.DE</t>
  </si>
  <si>
    <t>Münchener Rückvers.-Ges. AG</t>
  </si>
  <si>
    <t>=WENN(ODER(ISTFEHLER(K74*$C$19/$C$16),IDENTISCH(TEIL(B74,1,4),"WPL:")),0,K74*$C$19/$C$16)</t>
  </si>
  <si>
    <t>=WENN(ISTFEHLER(L74*$C$19/$C$16),0,L74*$C$19/$C$16)</t>
  </si>
  <si>
    <t>=WENN(ODER(ISTFEHLER(K74*$C$20/L242),IDENTISCH(TEIL(B74,1,4),"WPL:")),0,K74*$C$20/L242)</t>
  </si>
  <si>
    <t>=WENN(ISTFEHLER(N74*$C$20),0,N74*$C$20/100)</t>
  </si>
  <si>
    <t>=WENN(ODER(ISTFEHLER(K74*$C$19/$C$16),TEIL(B74,1,4)&lt;&gt;"WPL:"),0,K74*$C$19/$C$16)</t>
  </si>
  <si>
    <t>=WENN(ODER(ISTFEHLER(L74*$C$19/$C$16),TEIL(B74,1,4)&lt;&gt;"WPL:"),0,K74*H74*$C$19/$C$16)</t>
  </si>
  <si>
    <t>=WENN(ODER(ISTFEHLER(K74*$C$20/L242),TEIL(B74,1,4)&lt;&gt;"WPL:"),0,K74*$C$20/L242)</t>
  </si>
  <si>
    <t>=WENN(ODER(ISTFEHLER(K74*H74/L242*$C$20),TEIL(B74,1,4)&lt;&gt;"WPL:"),0,K74*H74/L242*$C$20)</t>
  </si>
  <si>
    <t>52</t>
  </si>
  <si>
    <t>ADIDAS AG</t>
  </si>
  <si>
    <t>DE000A1EWWW0</t>
  </si>
  <si>
    <t>ADSGn.DE</t>
  </si>
  <si>
    <t>adidas AG</t>
  </si>
  <si>
    <t>=WENN(ODER(ISTFEHLER(K75*$C$19/$C$16),IDENTISCH(TEIL(B75,1,4),"WPL:")),0,K75*$C$19/$C$16)</t>
  </si>
  <si>
    <t>=WENN(ISTFEHLER(L75*$C$19/$C$16),0,L75*$C$19/$C$16)</t>
  </si>
  <si>
    <t>=WENN(ODER(ISTFEHLER(K75*$C$20/L242),IDENTISCH(TEIL(B75,1,4),"WPL:")),0,K75*$C$20/L242)</t>
  </si>
  <si>
    <t>=WENN(ISTFEHLER(N75*$C$20),0,N75*$C$20/100)</t>
  </si>
  <si>
    <t>=WENN(ODER(ISTFEHLER(K75*$C$19/$C$16),TEIL(B75,1,4)&lt;&gt;"WPL:"),0,K75*$C$19/$C$16)</t>
  </si>
  <si>
    <t>=WENN(ODER(ISTFEHLER(L75*$C$19/$C$16),TEIL(B75,1,4)&lt;&gt;"WPL:"),0,K75*H75*$C$19/$C$16)</t>
  </si>
  <si>
    <t>=WENN(ODER(ISTFEHLER(K75*$C$20/L242),TEIL(B75,1,4)&lt;&gt;"WPL:"),0,K75*$C$20/L242)</t>
  </si>
  <si>
    <t>=WENN(ODER(ISTFEHLER(K75*H75/L242*$C$20),TEIL(B75,1,4)&lt;&gt;"WPL:"),0,K75*H75/L242*$C$20)</t>
  </si>
  <si>
    <t>53</t>
  </si>
  <si>
    <t>DEUTSCHE BOERSE AG-TENDER</t>
  </si>
  <si>
    <t>DE000A2AA253</t>
  </si>
  <si>
    <t>DB11.DE</t>
  </si>
  <si>
    <t>Deutsche Börse AG</t>
  </si>
  <si>
    <t>=WENN(ODER(ISTFEHLER(K76*$C$19/$C$16),IDENTISCH(TEIL(B76,1,4),"WPL:")),0,K76*$C$19/$C$16)</t>
  </si>
  <si>
    <t>=WENN(ISTFEHLER(L76*$C$19/$C$16),0,L76*$C$19/$C$16)</t>
  </si>
  <si>
    <t>=WENN(ODER(ISTFEHLER(K76*$C$20/L242),IDENTISCH(TEIL(B76,1,4),"WPL:")),0,K76*$C$20/L242)</t>
  </si>
  <si>
    <t>=WENN(ISTFEHLER(N76*$C$20),0,N76*$C$20/100)</t>
  </si>
  <si>
    <t>=WENN(ODER(ISTFEHLER(K76*$C$19/$C$16),TEIL(B76,1,4)&lt;&gt;"WPL:"),0,K76*$C$19/$C$16)</t>
  </si>
  <si>
    <t>=WENN(ODER(ISTFEHLER(L76*$C$19/$C$16),TEIL(B76,1,4)&lt;&gt;"WPL:"),0,K76*H76*$C$19/$C$16)</t>
  </si>
  <si>
    <t>=WENN(ODER(ISTFEHLER(K76*$C$20/L242),TEIL(B76,1,4)&lt;&gt;"WPL:"),0,K76*$C$20/L242)</t>
  </si>
  <si>
    <t>=WENN(ODER(ISTFEHLER(K76*H76/L242*$C$20),TEIL(B76,1,4)&lt;&gt;"WPL:"),0,K76*H76/L242*$C$20)</t>
  </si>
  <si>
    <t>54</t>
  </si>
  <si>
    <t>INNOGY SE</t>
  </si>
  <si>
    <t>DE000A2AADD2</t>
  </si>
  <si>
    <t>IGY.DE</t>
  </si>
  <si>
    <t>innogy SE</t>
  </si>
  <si>
    <t>=WENN(ODER(ISTFEHLER(K77*$C$19/$C$16),IDENTISCH(TEIL(B77,1,4),"WPL:")),0,K77*$C$19/$C$16)</t>
  </si>
  <si>
    <t>=WENN(ISTFEHLER(L77*$C$19/$C$16),0,L77*$C$19/$C$16)</t>
  </si>
  <si>
    <t>=WENN(ODER(ISTFEHLER(K77*$C$20/L242),IDENTISCH(TEIL(B77,1,4),"WPL:")),0,K77*$C$20/L242)</t>
  </si>
  <si>
    <t>=WENN(ISTFEHLER(N77*$C$20),0,N77*$C$20/100)</t>
  </si>
  <si>
    <t>=WENN(ODER(ISTFEHLER(K77*$C$19/$C$16),TEIL(B77,1,4)&lt;&gt;"WPL:"),0,K77*$C$19/$C$16)</t>
  </si>
  <si>
    <t>=WENN(ODER(ISTFEHLER(L77*$C$19/$C$16),TEIL(B77,1,4)&lt;&gt;"WPL:"),0,K77*H77*$C$19/$C$16)</t>
  </si>
  <si>
    <t>=WENN(ODER(ISTFEHLER(K77*$C$20/L242),TEIL(B77,1,4)&lt;&gt;"WPL:"),0,K77*$C$20/L242)</t>
  </si>
  <si>
    <t>=WENN(ODER(ISTFEHLER(K77*H77/L242*$C$20),TEIL(B77,1,4)&lt;&gt;"WPL:"),0,K77*H77/L242*$C$20)</t>
  </si>
  <si>
    <t>Versorgungsbetriebe</t>
  </si>
  <si>
    <t>55</t>
  </si>
  <si>
    <t>BASF SE</t>
  </si>
  <si>
    <t>DE000BASF111</t>
  </si>
  <si>
    <t>BASFn.DE</t>
  </si>
  <si>
    <t>=WENN(ODER(ISTFEHLER(K78*$C$19/$C$16),IDENTISCH(TEIL(B78,1,4),"WPL:")),0,K78*$C$19/$C$16)</t>
  </si>
  <si>
    <t>=WENN(ISTFEHLER(L78*$C$19/$C$16),0,L78*$C$19/$C$16)</t>
  </si>
  <si>
    <t>=WENN(ODER(ISTFEHLER(K78*$C$20/L242),IDENTISCH(TEIL(B78,1,4),"WPL:")),0,K78*$C$20/L242)</t>
  </si>
  <si>
    <t>=WENN(ISTFEHLER(N78*$C$20),0,N78*$C$20/100)</t>
  </si>
  <si>
    <t>=WENN(ODER(ISTFEHLER(K78*$C$19/$C$16),TEIL(B78,1,4)&lt;&gt;"WPL:"),0,K78*$C$19/$C$16)</t>
  </si>
  <si>
    <t>=WENN(ODER(ISTFEHLER(L78*$C$19/$C$16),TEIL(B78,1,4)&lt;&gt;"WPL:"),0,K78*H78*$C$19/$C$16)</t>
  </si>
  <si>
    <t>=WENN(ODER(ISTFEHLER(K78*$C$20/L242),TEIL(B78,1,4)&lt;&gt;"WPL:"),0,K78*$C$20/L242)</t>
  </si>
  <si>
    <t>=WENN(ODER(ISTFEHLER(K78*H78/L242*$C$20),TEIL(B78,1,4)&lt;&gt;"WPL:"),0,K78*H78/L242*$C$20)</t>
  </si>
  <si>
    <t>56</t>
  </si>
  <si>
    <t>BAYER AG-REG</t>
  </si>
  <si>
    <t>DE000BAY0017</t>
  </si>
  <si>
    <t>BAYGn.DE</t>
  </si>
  <si>
    <t>Bayer AG</t>
  </si>
  <si>
    <t>=WENN(ODER(ISTFEHLER(K79*$C$19/$C$16),IDENTISCH(TEIL(B79,1,4),"WPL:")),0,K79*$C$19/$C$16)</t>
  </si>
  <si>
    <t>=WENN(ISTFEHLER(L79*$C$19/$C$16),0,L79*$C$19/$C$16)</t>
  </si>
  <si>
    <t>=WENN(ODER(ISTFEHLER(K79*$C$20/L242),IDENTISCH(TEIL(B79,1,4),"WPL:")),0,K79*$C$20/L242)</t>
  </si>
  <si>
    <t>=WENN(ISTFEHLER(N79*$C$20),0,N79*$C$20/100)</t>
  </si>
  <si>
    <t>=WENN(ODER(ISTFEHLER(K79*$C$19/$C$16),TEIL(B79,1,4)&lt;&gt;"WPL:"),0,K79*$C$19/$C$16)</t>
  </si>
  <si>
    <t>=WENN(ODER(ISTFEHLER(L79*$C$19/$C$16),TEIL(B79,1,4)&lt;&gt;"WPL:"),0,K79*H79*$C$19/$C$16)</t>
  </si>
  <si>
    <t>=WENN(ODER(ISTFEHLER(K79*$C$20/L242),TEIL(B79,1,4)&lt;&gt;"WPL:"),0,K79*$C$20/L242)</t>
  </si>
  <si>
    <t>=WENN(ODER(ISTFEHLER(K79*H79/L242*$C$20),TEIL(B79,1,4)&lt;&gt;"WPL:"),0,K79*H79/L242*$C$20)</t>
  </si>
  <si>
    <t>57</t>
  </si>
  <si>
    <t>E.ON SE</t>
  </si>
  <si>
    <t>DE000ENAG999</t>
  </si>
  <si>
    <t>EONGn.DE</t>
  </si>
  <si>
    <t>=WENN(ODER(ISTFEHLER(K80*$C$19/$C$16),IDENTISCH(TEIL(B80,1,4),"WPL:")),0,K80*$C$19/$C$16)</t>
  </si>
  <si>
    <t>=WENN(ISTFEHLER(L80*$C$19/$C$16),0,L80*$C$19/$C$16)</t>
  </si>
  <si>
    <t>=WENN(ODER(ISTFEHLER(K80*$C$20/L242),IDENTISCH(TEIL(B80,1,4),"WPL:")),0,K80*$C$20/L242)</t>
  </si>
  <si>
    <t>=WENN(ISTFEHLER(N80*$C$20),0,N80*$C$20/100)</t>
  </si>
  <si>
    <t>=WENN(ODER(ISTFEHLER(K80*$C$19/$C$16),TEIL(B80,1,4)&lt;&gt;"WPL:"),0,K80*$C$19/$C$16)</t>
  </si>
  <si>
    <t>=WENN(ODER(ISTFEHLER(L80*$C$19/$C$16),TEIL(B80,1,4)&lt;&gt;"WPL:"),0,K80*H80*$C$19/$C$16)</t>
  </si>
  <si>
    <t>=WENN(ODER(ISTFEHLER(K80*$C$20/L242),TEIL(B80,1,4)&lt;&gt;"WPL:"),0,K80*$C$20/L242)</t>
  </si>
  <si>
    <t>=WENN(ODER(ISTFEHLER(K80*H80/L242*$C$20),TEIL(B80,1,4)&lt;&gt;"WPL:"),0,K80*H80/L242*$C$20)</t>
  </si>
  <si>
    <t>58</t>
  </si>
  <si>
    <t>EVONIK INDUSTRIES AG</t>
  </si>
  <si>
    <t>DE000EVNK013</t>
  </si>
  <si>
    <t>EVKn.DE</t>
  </si>
  <si>
    <t>Evonik Industries AG</t>
  </si>
  <si>
    <t>=WENN(ODER(ISTFEHLER(K81*$C$19/$C$16),IDENTISCH(TEIL(B81,1,4),"WPL:")),0,K81*$C$19/$C$16)</t>
  </si>
  <si>
    <t>=WENN(ISTFEHLER(L81*$C$19/$C$16),0,L81*$C$19/$C$16)</t>
  </si>
  <si>
    <t>=WENN(ODER(ISTFEHLER(K81*$C$20/L242),IDENTISCH(TEIL(B81,1,4),"WPL:")),0,K81*$C$20/L242)</t>
  </si>
  <si>
    <t>=WENN(ISTFEHLER(N81*$C$20),0,N81*$C$20/100)</t>
  </si>
  <si>
    <t>=WENN(ODER(ISTFEHLER(K81*$C$19/$C$16),TEIL(B81,1,4)&lt;&gt;"WPL:"),0,K81*$C$19/$C$16)</t>
  </si>
  <si>
    <t>=WENN(ODER(ISTFEHLER(L81*$C$19/$C$16),TEIL(B81,1,4)&lt;&gt;"WPL:"),0,K81*H81*$C$19/$C$16)</t>
  </si>
  <si>
    <t>=WENN(ODER(ISTFEHLER(K81*$C$20/L242),TEIL(B81,1,4)&lt;&gt;"WPL:"),0,K81*$C$20/L242)</t>
  </si>
  <si>
    <t>=WENN(ODER(ISTFEHLER(K81*H81/L242*$C$20),TEIL(B81,1,4)&lt;&gt;"WPL:"),0,K81*H81/L242*$C$20)</t>
  </si>
  <si>
    <t>59</t>
  </si>
  <si>
    <t>PORSCHE AUTOMOBIL HLDG-PRF</t>
  </si>
  <si>
    <t>DE000PAH0038</t>
  </si>
  <si>
    <t>PSHG_p.DE</t>
  </si>
  <si>
    <t>Porsche Automobil Holding SE</t>
  </si>
  <si>
    <t>=WENN(ODER(ISTFEHLER(K82*$C$19/$C$16),IDENTISCH(TEIL(B82,1,4),"WPL:")),0,K82*$C$19/$C$16)</t>
  </si>
  <si>
    <t>=WENN(ISTFEHLER(L82*$C$19/$C$16),0,L82*$C$19/$C$16)</t>
  </si>
  <si>
    <t>=WENN(ODER(ISTFEHLER(K82*$C$20/L242),IDENTISCH(TEIL(B82,1,4),"WPL:")),0,K82*$C$20/L242)</t>
  </si>
  <si>
    <t>=WENN(ISTFEHLER(N82*$C$20),0,N82*$C$20/100)</t>
  </si>
  <si>
    <t>=WENN(ODER(ISTFEHLER(K82*$C$19/$C$16),TEIL(B82,1,4)&lt;&gt;"WPL:"),0,K82*$C$19/$C$16)</t>
  </si>
  <si>
    <t>=WENN(ODER(ISTFEHLER(L82*$C$19/$C$16),TEIL(B82,1,4)&lt;&gt;"WPL:"),0,K82*H82*$C$19/$C$16)</t>
  </si>
  <si>
    <t>=WENN(ODER(ISTFEHLER(K82*$C$20/L242),TEIL(B82,1,4)&lt;&gt;"WPL:"),0,K82*$C$20/L242)</t>
  </si>
  <si>
    <t>=WENN(ODER(ISTFEHLER(K82*H82/L242*$C$20),TEIL(B82,1,4)&lt;&gt;"WPL:"),0,K82*H82/L242*$C$20)</t>
  </si>
  <si>
    <t>60</t>
  </si>
  <si>
    <t>CARLSBERG AS-B</t>
  </si>
  <si>
    <t>DK0010181759</t>
  </si>
  <si>
    <t>CARLb.CO</t>
  </si>
  <si>
    <t>Carlsberg AS</t>
  </si>
  <si>
    <t>Dänemark</t>
  </si>
  <si>
    <t>DKK</t>
  </si>
  <si>
    <t>=WENN(ODER(ISTFEHLER(K83*$C$19/$C$16),IDENTISCH(TEIL(B83,1,4),"WPL:")),0,K83*$C$19/$C$16)</t>
  </si>
  <si>
    <t>=WENN(ISTFEHLER(L83*$C$19/$C$16),0,L83*$C$19/$C$16)</t>
  </si>
  <si>
    <t>=WENN(ODER(ISTFEHLER(K83*$C$20/L242),IDENTISCH(TEIL(B83,1,4),"WPL:")),0,K83*$C$20/L242)</t>
  </si>
  <si>
    <t>=WENN(ISTFEHLER(N83*$C$20),0,N83*$C$20/100)</t>
  </si>
  <si>
    <t>=WENN(ODER(ISTFEHLER(K83*$C$19/$C$16),TEIL(B83,1,4)&lt;&gt;"WPL:"),0,K83*$C$19/$C$16)</t>
  </si>
  <si>
    <t>=WENN(ODER(ISTFEHLER(L83*$C$19/$C$16),TEIL(B83,1,4)&lt;&gt;"WPL:"),0,K83*H83*$C$19/$C$16)</t>
  </si>
  <si>
    <t>=WENN(ODER(ISTFEHLER(K83*$C$20/L242),TEIL(B83,1,4)&lt;&gt;"WPL:"),0,K83*$C$20/L242)</t>
  </si>
  <si>
    <t>=WENN(ODER(ISTFEHLER(K83*H83/L242*$C$20),TEIL(B83,1,4)&lt;&gt;"WPL:"),0,K83*H83/L242*$C$20)</t>
  </si>
  <si>
    <t>61</t>
  </si>
  <si>
    <t>AP MOELLER-MAERSK A/S-A</t>
  </si>
  <si>
    <t>DK0010244425</t>
  </si>
  <si>
    <t>MAERSKa.CO</t>
  </si>
  <si>
    <t>A.P.Møller-Mærsk A/S</t>
  </si>
  <si>
    <t>=WENN(ODER(ISTFEHLER(K84*$C$19/$C$16),IDENTISCH(TEIL(B84,1,4),"WPL:")),0,K84*$C$19/$C$16)</t>
  </si>
  <si>
    <t>=WENN(ISTFEHLER(L84*$C$19/$C$16),0,L84*$C$19/$C$16)</t>
  </si>
  <si>
    <t>=WENN(ODER(ISTFEHLER(K84*$C$20/L242),IDENTISCH(TEIL(B84,1,4),"WPL:")),0,K84*$C$20/L242)</t>
  </si>
  <si>
    <t>=WENN(ISTFEHLER(N84*$C$20),0,N84*$C$20/100)</t>
  </si>
  <si>
    <t>=WENN(ODER(ISTFEHLER(K84*$C$19/$C$16),TEIL(B84,1,4)&lt;&gt;"WPL:"),0,K84*$C$19/$C$16)</t>
  </si>
  <si>
    <t>=WENN(ODER(ISTFEHLER(L84*$C$19/$C$16),TEIL(B84,1,4)&lt;&gt;"WPL:"),0,K84*H84*$C$19/$C$16)</t>
  </si>
  <si>
    <t>=WENN(ODER(ISTFEHLER(K84*$C$20/L242),TEIL(B84,1,4)&lt;&gt;"WPL:"),0,K84*$C$20/L242)</t>
  </si>
  <si>
    <t>=WENN(ODER(ISTFEHLER(K84*H84/L242*$C$20),TEIL(B84,1,4)&lt;&gt;"WPL:"),0,K84*H84/L242*$C$20)</t>
  </si>
  <si>
    <t>62</t>
  </si>
  <si>
    <t>AP MOLLER-MAERSK A/S-B</t>
  </si>
  <si>
    <t>DK0010244508</t>
  </si>
  <si>
    <t>MAERSKb.CO</t>
  </si>
  <si>
    <t>=WENN(ODER(ISTFEHLER(K85*$C$19/$C$16),IDENTISCH(TEIL(B85,1,4),"WPL:")),0,K85*$C$19/$C$16)</t>
  </si>
  <si>
    <t>=WENN(ISTFEHLER(L85*$C$19/$C$16),0,L85*$C$19/$C$16)</t>
  </si>
  <si>
    <t>=WENN(ODER(ISTFEHLER(K85*$C$20/L242),IDENTISCH(TEIL(B85,1,4),"WPL:")),0,K85*$C$20/L242)</t>
  </si>
  <si>
    <t>=WENN(ISTFEHLER(N85*$C$20),0,N85*$C$20/100)</t>
  </si>
  <si>
    <t>=WENN(ODER(ISTFEHLER(K85*$C$19/$C$16),TEIL(B85,1,4)&lt;&gt;"WPL:"),0,K85*$C$19/$C$16)</t>
  </si>
  <si>
    <t>=WENN(ODER(ISTFEHLER(L85*$C$19/$C$16),TEIL(B85,1,4)&lt;&gt;"WPL:"),0,K85*H85*$C$19/$C$16)</t>
  </si>
  <si>
    <t>=WENN(ODER(ISTFEHLER(K85*$C$20/L242),TEIL(B85,1,4)&lt;&gt;"WPL:"),0,K85*$C$20/L242)</t>
  </si>
  <si>
    <t>=WENN(ODER(ISTFEHLER(K85*H85/L242*$C$20),TEIL(B85,1,4)&lt;&gt;"WPL:"),0,K85*H85/L242*$C$20)</t>
  </si>
  <si>
    <t>63</t>
  </si>
  <si>
    <t>DANSKE BANK A/S</t>
  </si>
  <si>
    <t>DK0010274414</t>
  </si>
  <si>
    <t>DANSKE.CO</t>
  </si>
  <si>
    <t>Danske Bank AS</t>
  </si>
  <si>
    <t>=WENN(ODER(ISTFEHLER(K86*$C$19/$C$16),IDENTISCH(TEIL(B86,1,4),"WPL:")),0,K86*$C$19/$C$16)</t>
  </si>
  <si>
    <t>=WENN(ISTFEHLER(L86*$C$19/$C$16),0,L86*$C$19/$C$16)</t>
  </si>
  <si>
    <t>=WENN(ODER(ISTFEHLER(K86*$C$20/L242),IDENTISCH(TEIL(B86,1,4),"WPL:")),0,K86*$C$20/L242)</t>
  </si>
  <si>
    <t>=WENN(ISTFEHLER(N86*$C$20),0,N86*$C$20/100)</t>
  </si>
  <si>
    <t>=WENN(ODER(ISTFEHLER(K86*$C$19/$C$16),TEIL(B86,1,4)&lt;&gt;"WPL:"),0,K86*$C$19/$C$16)</t>
  </si>
  <si>
    <t>=WENN(ODER(ISTFEHLER(L86*$C$19/$C$16),TEIL(B86,1,4)&lt;&gt;"WPL:"),0,K86*H86*$C$19/$C$16)</t>
  </si>
  <si>
    <t>=WENN(ODER(ISTFEHLER(K86*$C$20/L242),TEIL(B86,1,4)&lt;&gt;"WPL:"),0,K86*$C$20/L242)</t>
  </si>
  <si>
    <t>=WENN(ODER(ISTFEHLER(K86*H86/L242*$C$20),TEIL(B86,1,4)&lt;&gt;"WPL:"),0,K86*H86/L242*$C$20)</t>
  </si>
  <si>
    <t>64</t>
  </si>
  <si>
    <t>DONG ENERGY A/S</t>
  </si>
  <si>
    <t>DK0060094928</t>
  </si>
  <si>
    <t>DENERG.CO</t>
  </si>
  <si>
    <t>DONG Energy A/S</t>
  </si>
  <si>
    <t>=WENN(ODER(ISTFEHLER(K87*$C$19/$C$16),IDENTISCH(TEIL(B87,1,4),"WPL:")),0,K87*$C$19/$C$16)</t>
  </si>
  <si>
    <t>=WENN(ISTFEHLER(L87*$C$19/$C$16),0,L87*$C$19/$C$16)</t>
  </si>
  <si>
    <t>=WENN(ODER(ISTFEHLER(K87*$C$20/L242),IDENTISCH(TEIL(B87,1,4),"WPL:")),0,K87*$C$20/L242)</t>
  </si>
  <si>
    <t>=WENN(ISTFEHLER(N87*$C$20),0,N87*$C$20/100)</t>
  </si>
  <si>
    <t>=WENN(ODER(ISTFEHLER(K87*$C$19/$C$16),TEIL(B87,1,4)&lt;&gt;"WPL:"),0,K87*$C$19/$C$16)</t>
  </si>
  <si>
    <t>=WENN(ODER(ISTFEHLER(L87*$C$19/$C$16),TEIL(B87,1,4)&lt;&gt;"WPL:"),0,K87*H87*$C$19/$C$16)</t>
  </si>
  <si>
    <t>=WENN(ODER(ISTFEHLER(K87*$C$20/L242),TEIL(B87,1,4)&lt;&gt;"WPL:"),0,K87*$C$20/L242)</t>
  </si>
  <si>
    <t>=WENN(ODER(ISTFEHLER(K87*H87/L242*$C$20),TEIL(B87,1,4)&lt;&gt;"WPL:"),0,K87*H87/L242*$C$20)</t>
  </si>
  <si>
    <t>65</t>
  </si>
  <si>
    <t>COLOPLAST-B</t>
  </si>
  <si>
    <t>DK0060448595</t>
  </si>
  <si>
    <t>COLOb.CO</t>
  </si>
  <si>
    <t>Coloplast AS</t>
  </si>
  <si>
    <t>=WENN(ODER(ISTFEHLER(K88*$C$19/$C$16),IDENTISCH(TEIL(B88,1,4),"WPL:")),0,K88*$C$19/$C$16)</t>
  </si>
  <si>
    <t>=WENN(ISTFEHLER(L88*$C$19/$C$16),0,L88*$C$19/$C$16)</t>
  </si>
  <si>
    <t>=WENN(ODER(ISTFEHLER(K88*$C$20/L242),IDENTISCH(TEIL(B88,1,4),"WPL:")),0,K88*$C$20/L242)</t>
  </si>
  <si>
    <t>=WENN(ISTFEHLER(N88*$C$20),0,N88*$C$20/100)</t>
  </si>
  <si>
    <t>=WENN(ODER(ISTFEHLER(K88*$C$19/$C$16),TEIL(B88,1,4)&lt;&gt;"WPL:"),0,K88*$C$19/$C$16)</t>
  </si>
  <si>
    <t>=WENN(ODER(ISTFEHLER(L88*$C$19/$C$16),TEIL(B88,1,4)&lt;&gt;"WPL:"),0,K88*H88*$C$19/$C$16)</t>
  </si>
  <si>
    <t>=WENN(ODER(ISTFEHLER(K88*$C$20/L242),TEIL(B88,1,4)&lt;&gt;"WPL:"),0,K88*$C$20/L242)</t>
  </si>
  <si>
    <t>=WENN(ODER(ISTFEHLER(K88*H88/L242*$C$20),TEIL(B88,1,4)&lt;&gt;"WPL:"),0,K88*H88/L242*$C$20)</t>
  </si>
  <si>
    <t>66</t>
  </si>
  <si>
    <t>NOVO NORDISK A/S-B</t>
  </si>
  <si>
    <t>DK0060534915</t>
  </si>
  <si>
    <t>NOVOb.CO</t>
  </si>
  <si>
    <t>Novo-Nordisk AS</t>
  </si>
  <si>
    <t>=WENN(ODER(ISTFEHLER(K89*$C$19/$C$16),IDENTISCH(TEIL(B89,1,4),"WPL:")),0,K89*$C$19/$C$16)</t>
  </si>
  <si>
    <t>=WENN(ISTFEHLER(L89*$C$19/$C$16),0,L89*$C$19/$C$16)</t>
  </si>
  <si>
    <t>=WENN(ODER(ISTFEHLER(K89*$C$20/L242),IDENTISCH(TEIL(B89,1,4),"WPL:")),0,K89*$C$20/L242)</t>
  </si>
  <si>
    <t>=WENN(ISTFEHLER(N89*$C$20),0,N89*$C$20/100)</t>
  </si>
  <si>
    <t>=WENN(ODER(ISTFEHLER(K89*$C$19/$C$16),TEIL(B89,1,4)&lt;&gt;"WPL:"),0,K89*$C$19/$C$16)</t>
  </si>
  <si>
    <t>=WENN(ODER(ISTFEHLER(L89*$C$19/$C$16),TEIL(B89,1,4)&lt;&gt;"WPL:"),0,K89*H89*$C$19/$C$16)</t>
  </si>
  <si>
    <t>=WENN(ODER(ISTFEHLER(K89*$C$20/L242),TEIL(B89,1,4)&lt;&gt;"WPL:"),0,K89*$C$20/L242)</t>
  </si>
  <si>
    <t>=WENN(ODER(ISTFEHLER(K89*H89/L242*$C$20),TEIL(B89,1,4)&lt;&gt;"WPL:"),0,K89*H89/L242*$C$20)</t>
  </si>
  <si>
    <t>67</t>
  </si>
  <si>
    <t>AENA SA</t>
  </si>
  <si>
    <t>ES0105046009</t>
  </si>
  <si>
    <t>AENA.MC</t>
  </si>
  <si>
    <t>AENA S.A.</t>
  </si>
  <si>
    <t>Spanien</t>
  </si>
  <si>
    <t>=WENN(ODER(ISTFEHLER(K90*$C$19/$C$16),IDENTISCH(TEIL(B90,1,4),"WPL:")),0,K90*$C$19/$C$16)</t>
  </si>
  <si>
    <t>=WENN(ISTFEHLER(L90*$C$19/$C$16),0,L90*$C$19/$C$16)</t>
  </si>
  <si>
    <t>=WENN(ODER(ISTFEHLER(K90*$C$20/L242),IDENTISCH(TEIL(B90,1,4),"WPL:")),0,K90*$C$20/L242)</t>
  </si>
  <si>
    <t>=WENN(ISTFEHLER(N90*$C$20),0,N90*$C$20/100)</t>
  </si>
  <si>
    <t>=WENN(ODER(ISTFEHLER(K90*$C$19/$C$16),TEIL(B90,1,4)&lt;&gt;"WPL:"),0,K90*$C$19/$C$16)</t>
  </si>
  <si>
    <t>=WENN(ODER(ISTFEHLER(L90*$C$19/$C$16),TEIL(B90,1,4)&lt;&gt;"WPL:"),0,K90*H90*$C$19/$C$16)</t>
  </si>
  <si>
    <t>=WENN(ODER(ISTFEHLER(K90*$C$20/L242),TEIL(B90,1,4)&lt;&gt;"WPL:"),0,K90*$C$20/L242)</t>
  </si>
  <si>
    <t>=WENN(ODER(ISTFEHLER(K90*H90/L242*$C$20),TEIL(B90,1,4)&lt;&gt;"WPL:"),0,K90*H90/L242*$C$20)</t>
  </si>
  <si>
    <t>68</t>
  </si>
  <si>
    <t>AMADEUS IT GROUP SA</t>
  </si>
  <si>
    <t>ES0109067019</t>
  </si>
  <si>
    <t>AMA.MC</t>
  </si>
  <si>
    <t>Amadeus IT Group S.A.</t>
  </si>
  <si>
    <t>=WENN(ODER(ISTFEHLER(K91*$C$19/$C$16),IDENTISCH(TEIL(B91,1,4),"WPL:")),0,K91*$C$19/$C$16)</t>
  </si>
  <si>
    <t>=WENN(ISTFEHLER(L91*$C$19/$C$16),0,L91*$C$19/$C$16)</t>
  </si>
  <si>
    <t>=WENN(ODER(ISTFEHLER(K91*$C$20/L242),IDENTISCH(TEIL(B91,1,4),"WPL:")),0,K91*$C$20/L242)</t>
  </si>
  <si>
    <t>=WENN(ISTFEHLER(N91*$C$20),0,N91*$C$20/100)</t>
  </si>
  <si>
    <t>=WENN(ODER(ISTFEHLER(K91*$C$19/$C$16),TEIL(B91,1,4)&lt;&gt;"WPL:"),0,K91*$C$19/$C$16)</t>
  </si>
  <si>
    <t>=WENN(ODER(ISTFEHLER(L91*$C$19/$C$16),TEIL(B91,1,4)&lt;&gt;"WPL:"),0,K91*H91*$C$19/$C$16)</t>
  </si>
  <si>
    <t>=WENN(ODER(ISTFEHLER(K91*$C$20/L242),TEIL(B91,1,4)&lt;&gt;"WPL:"),0,K91*$C$20/L242)</t>
  </si>
  <si>
    <t>=WENN(ODER(ISTFEHLER(K91*H91/L242*$C$20),TEIL(B91,1,4)&lt;&gt;"WPL:"),0,K91*H91/L242*$C$20)</t>
  </si>
  <si>
    <t>69</t>
  </si>
  <si>
    <t>ABERTIS INFRAESTRUCTURAS SA</t>
  </si>
  <si>
    <t>ES0111845014</t>
  </si>
  <si>
    <t>ABE.MC</t>
  </si>
  <si>
    <t>Abertis Infraestructuras S.A.</t>
  </si>
  <si>
    <t>=WENN(ODER(ISTFEHLER(K92*$C$19/$C$16),IDENTISCH(TEIL(B92,1,4),"WPL:")),0,K92*$C$19/$C$16)</t>
  </si>
  <si>
    <t>=WENN(ISTFEHLER(L92*$C$19/$C$16),0,L92*$C$19/$C$16)</t>
  </si>
  <si>
    <t>=WENN(ODER(ISTFEHLER(K92*$C$20/L242),IDENTISCH(TEIL(B92,1,4),"WPL:")),0,K92*$C$20/L242)</t>
  </si>
  <si>
    <t>=WENN(ISTFEHLER(N92*$C$20),0,N92*$C$20/100)</t>
  </si>
  <si>
    <t>=WENN(ODER(ISTFEHLER(K92*$C$19/$C$16),TEIL(B92,1,4)&lt;&gt;"WPL:"),0,K92*$C$19/$C$16)</t>
  </si>
  <si>
    <t>=WENN(ODER(ISTFEHLER(L92*$C$19/$C$16),TEIL(B92,1,4)&lt;&gt;"WPL:"),0,K92*H92*$C$19/$C$16)</t>
  </si>
  <si>
    <t>=WENN(ODER(ISTFEHLER(K92*$C$20/L242),TEIL(B92,1,4)&lt;&gt;"WPL:"),0,K92*$C$20/L242)</t>
  </si>
  <si>
    <t>=WENN(ODER(ISTFEHLER(K92*H92/L242*$C$20),TEIL(B92,1,4)&lt;&gt;"WPL:"),0,K92*H92/L242*$C$20)</t>
  </si>
  <si>
    <t>70</t>
  </si>
  <si>
    <t>WPL:ABERTIS INFRAESTRUCTURAS SA</t>
  </si>
  <si>
    <t>=WENN(ODER(ISTFEHLER(K93*$C$19/$C$16),IDENTISCH(TEIL(B93,1,4),"WPL:")),0,K93*$C$19/$C$16)</t>
  </si>
  <si>
    <t>=WENN(ISTFEHLER(L93*$C$19/$C$16),0,L93*$C$19/$C$16)</t>
  </si>
  <si>
    <t>=WENN(ODER(ISTFEHLER(K93*$C$20/L242),IDENTISCH(TEIL(B93,1,4),"WPL:")),0,K93*$C$20/L242)</t>
  </si>
  <si>
    <t>=WENN(ISTFEHLER(N93*$C$20),0,N93*$C$20/100)</t>
  </si>
  <si>
    <t>=WENN(ODER(ISTFEHLER(K93*$C$19/$C$16),TEIL(B93,1,4)&lt;&gt;"WPL:"),0,K93*$C$19/$C$16)</t>
  </si>
  <si>
    <t>=WENN(ODER(ISTFEHLER(L93*$C$19/$C$16),TEIL(B93,1,4)&lt;&gt;"WPL:"),0,K93*H93*$C$19/$C$16)</t>
  </si>
  <si>
    <t>=WENN(ODER(ISTFEHLER(K93*$C$20/L242),TEIL(B93,1,4)&lt;&gt;"WPL:"),0,K93*$C$20/L242)</t>
  </si>
  <si>
    <t>=WENN(ODER(ISTFEHLER(K93*H93/L242*$C$20),TEIL(B93,1,4)&lt;&gt;"WPL:"),0,K93*H93/L242*$C$20)</t>
  </si>
  <si>
    <t>71</t>
  </si>
  <si>
    <t>BANCO BILBAO VIZCAYA ARGENTA</t>
  </si>
  <si>
    <t>ES0113211835</t>
  </si>
  <si>
    <t>BBVA.MC</t>
  </si>
  <si>
    <t>Banco Bilbao Vizcaya Argent.</t>
  </si>
  <si>
    <t>=WENN(ODER(ISTFEHLER(K94*$C$19/$C$16),IDENTISCH(TEIL(B94,1,4),"WPL:")),0,K94*$C$19/$C$16)</t>
  </si>
  <si>
    <t>=WENN(ISTFEHLER(L94*$C$19/$C$16),0,L94*$C$19/$C$16)</t>
  </si>
  <si>
    <t>=WENN(ODER(ISTFEHLER(K94*$C$20/L242),IDENTISCH(TEIL(B94,1,4),"WPL:")),0,K94*$C$20/L242)</t>
  </si>
  <si>
    <t>=WENN(ISTFEHLER(N94*$C$20),0,N94*$C$20/100)</t>
  </si>
  <si>
    <t>=WENN(ODER(ISTFEHLER(K94*$C$19/$C$16),TEIL(B94,1,4)&lt;&gt;"WPL:"),0,K94*$C$19/$C$16)</t>
  </si>
  <si>
    <t>=WENN(ODER(ISTFEHLER(L94*$C$19/$C$16),TEIL(B94,1,4)&lt;&gt;"WPL:"),0,K94*H94*$C$19/$C$16)</t>
  </si>
  <si>
    <t>=WENN(ODER(ISTFEHLER(K94*$C$20/L242),TEIL(B94,1,4)&lt;&gt;"WPL:"),0,K94*$C$20/L242)</t>
  </si>
  <si>
    <t>=WENN(ODER(ISTFEHLER(K94*H94/L242*$C$20),TEIL(B94,1,4)&lt;&gt;"WPL:"),0,K94*H94/L242*$C$20)</t>
  </si>
  <si>
    <t>72</t>
  </si>
  <si>
    <t>BANKIA SA</t>
  </si>
  <si>
    <t>ES0113307021</t>
  </si>
  <si>
    <t>BKIA.MC</t>
  </si>
  <si>
    <t>BANKIA S.A.</t>
  </si>
  <si>
    <t>=WENN(ODER(ISTFEHLER(K95*$C$19/$C$16),IDENTISCH(TEIL(B95,1,4),"WPL:")),0,K95*$C$19/$C$16)</t>
  </si>
  <si>
    <t>=WENN(ISTFEHLER(L95*$C$19/$C$16),0,L95*$C$19/$C$16)</t>
  </si>
  <si>
    <t>=WENN(ODER(ISTFEHLER(K95*$C$20/L242),IDENTISCH(TEIL(B95,1,4),"WPL:")),0,K95*$C$20/L242)</t>
  </si>
  <si>
    <t>=WENN(ISTFEHLER(N95*$C$20),0,N95*$C$20/100)</t>
  </si>
  <si>
    <t>=WENN(ODER(ISTFEHLER(K95*$C$19/$C$16),TEIL(B95,1,4)&lt;&gt;"WPL:"),0,K95*$C$19/$C$16)</t>
  </si>
  <si>
    <t>=WENN(ODER(ISTFEHLER(L95*$C$19/$C$16),TEIL(B95,1,4)&lt;&gt;"WPL:"),0,K95*H95*$C$19/$C$16)</t>
  </si>
  <si>
    <t>=WENN(ODER(ISTFEHLER(K95*$C$20/L242),TEIL(B95,1,4)&lt;&gt;"WPL:"),0,K95*$C$20/L242)</t>
  </si>
  <si>
    <t>=WENN(ODER(ISTFEHLER(K95*H95/L242*$C$20),TEIL(B95,1,4)&lt;&gt;"WPL:"),0,K95*H95/L242*$C$20)</t>
  </si>
  <si>
    <t>73</t>
  </si>
  <si>
    <t>BANCO SANTANDER SA</t>
  </si>
  <si>
    <t>ES0113900J37</t>
  </si>
  <si>
    <t>SAN.MC</t>
  </si>
  <si>
    <t>Banco Santander S.A.</t>
  </si>
  <si>
    <t>=WENN(ODER(ISTFEHLER(K96*$C$19/$C$16),IDENTISCH(TEIL(B96,1,4),"WPL:")),0,K96*$C$19/$C$16)</t>
  </si>
  <si>
    <t>=WENN(ISTFEHLER(L96*$C$19/$C$16),0,L96*$C$19/$C$16)</t>
  </si>
  <si>
    <t>=WENN(ODER(ISTFEHLER(K96*$C$20/L242),IDENTISCH(TEIL(B96,1,4),"WPL:")),0,K96*$C$20/L242)</t>
  </si>
  <si>
    <t>=WENN(ISTFEHLER(N96*$C$20),0,N96*$C$20/100)</t>
  </si>
  <si>
    <t>=WENN(ODER(ISTFEHLER(K96*$C$19/$C$16),TEIL(B96,1,4)&lt;&gt;"WPL:"),0,K96*$C$19/$C$16)</t>
  </si>
  <si>
    <t>=WENN(ODER(ISTFEHLER(L96*$C$19/$C$16),TEIL(B96,1,4)&lt;&gt;"WPL:"),0,K96*H96*$C$19/$C$16)</t>
  </si>
  <si>
    <t>=WENN(ODER(ISTFEHLER(K96*$C$20/L242),TEIL(B96,1,4)&lt;&gt;"WPL:"),0,K96*$C$20/L242)</t>
  </si>
  <si>
    <t>=WENN(ODER(ISTFEHLER(K96*H96/L242*$C$20),TEIL(B96,1,4)&lt;&gt;"WPL:"),0,K96*H96/L242*$C$20)</t>
  </si>
  <si>
    <t>74</t>
  </si>
  <si>
    <t>GAS NATURAL SDG SA</t>
  </si>
  <si>
    <t>ES0116870314</t>
  </si>
  <si>
    <t>GAS.MC</t>
  </si>
  <si>
    <t>Gas Natural SDG S.A.</t>
  </si>
  <si>
    <t>=WENN(ODER(ISTFEHLER(K97*$C$19/$C$16),IDENTISCH(TEIL(B97,1,4),"WPL:")),0,K97*$C$19/$C$16)</t>
  </si>
  <si>
    <t>=WENN(ISTFEHLER(L97*$C$19/$C$16),0,L97*$C$19/$C$16)</t>
  </si>
  <si>
    <t>=WENN(ODER(ISTFEHLER(K97*$C$20/L242),IDENTISCH(TEIL(B97,1,4),"WPL:")),0,K97*$C$20/L242)</t>
  </si>
  <si>
    <t>=WENN(ISTFEHLER(N97*$C$20),0,N97*$C$20/100)</t>
  </si>
  <si>
    <t>=WENN(ODER(ISTFEHLER(K97*$C$19/$C$16),TEIL(B97,1,4)&lt;&gt;"WPL:"),0,K97*$C$19/$C$16)</t>
  </si>
  <si>
    <t>=WENN(ODER(ISTFEHLER(L97*$C$19/$C$16),TEIL(B97,1,4)&lt;&gt;"WPL:"),0,K97*H97*$C$19/$C$16)</t>
  </si>
  <si>
    <t>=WENN(ODER(ISTFEHLER(K97*$C$20/L242),TEIL(B97,1,4)&lt;&gt;"WPL:"),0,K97*$C$20/L242)</t>
  </si>
  <si>
    <t>=WENN(ODER(ISTFEHLER(K97*H97/L242*$C$20),TEIL(B97,1,4)&lt;&gt;"WPL:"),0,K97*H97/L242*$C$20)</t>
  </si>
  <si>
    <t>75</t>
  </si>
  <si>
    <t>FERROVIAL SA</t>
  </si>
  <si>
    <t>ES0118900010</t>
  </si>
  <si>
    <t>FER.MC</t>
  </si>
  <si>
    <t>Ferrovial S.A.</t>
  </si>
  <si>
    <t>=WENN(ODER(ISTFEHLER(K98*$C$19/$C$16),IDENTISCH(TEIL(B98,1,4),"WPL:")),0,K98*$C$19/$C$16)</t>
  </si>
  <si>
    <t>=WENN(ISTFEHLER(L98*$C$19/$C$16),0,L98*$C$19/$C$16)</t>
  </si>
  <si>
    <t>=WENN(ODER(ISTFEHLER(K98*$C$20/L242),IDENTISCH(TEIL(B98,1,4),"WPL:")),0,K98*$C$20/L242)</t>
  </si>
  <si>
    <t>=WENN(ISTFEHLER(N98*$C$20),0,N98*$C$20/100)</t>
  </si>
  <si>
    <t>=WENN(ODER(ISTFEHLER(K98*$C$19/$C$16),TEIL(B98,1,4)&lt;&gt;"WPL:"),0,K98*$C$19/$C$16)</t>
  </si>
  <si>
    <t>=WENN(ODER(ISTFEHLER(L98*$C$19/$C$16),TEIL(B98,1,4)&lt;&gt;"WPL:"),0,K98*H98*$C$19/$C$16)</t>
  </si>
  <si>
    <t>=WENN(ODER(ISTFEHLER(K98*$C$20/L242),TEIL(B98,1,4)&lt;&gt;"WPL:"),0,K98*$C$20/L242)</t>
  </si>
  <si>
    <t>=WENN(ODER(ISTFEHLER(K98*H98/L242*$C$20),TEIL(B98,1,4)&lt;&gt;"WPL:"),0,K98*H98/L242*$C$20)</t>
  </si>
  <si>
    <t>76</t>
  </si>
  <si>
    <t>ENDESA SA</t>
  </si>
  <si>
    <t>ES0130670112</t>
  </si>
  <si>
    <t>ELE.MC</t>
  </si>
  <si>
    <t>Endesa S.A.</t>
  </si>
  <si>
    <t>=WENN(ODER(ISTFEHLER(K99*$C$19/$C$16),IDENTISCH(TEIL(B99,1,4),"WPL:")),0,K99*$C$19/$C$16)</t>
  </si>
  <si>
    <t>=WENN(ISTFEHLER(L99*$C$19/$C$16),0,L99*$C$19/$C$16)</t>
  </si>
  <si>
    <t>=WENN(ODER(ISTFEHLER(K99*$C$20/L242),IDENTISCH(TEIL(B99,1,4),"WPL:")),0,K99*$C$20/L242)</t>
  </si>
  <si>
    <t>=WENN(ISTFEHLER(N99*$C$20),0,N99*$C$20/100)</t>
  </si>
  <si>
    <t>=WENN(ODER(ISTFEHLER(K99*$C$19/$C$16),TEIL(B99,1,4)&lt;&gt;"WPL:"),0,K99*$C$19/$C$16)</t>
  </si>
  <si>
    <t>=WENN(ODER(ISTFEHLER(L99*$C$19/$C$16),TEIL(B99,1,4)&lt;&gt;"WPL:"),0,K99*H99*$C$19/$C$16)</t>
  </si>
  <si>
    <t>=WENN(ODER(ISTFEHLER(K99*$C$20/L242),TEIL(B99,1,4)&lt;&gt;"WPL:"),0,K99*$C$20/L242)</t>
  </si>
  <si>
    <t>=WENN(ODER(ISTFEHLER(K99*H99/L242*$C$20),TEIL(B99,1,4)&lt;&gt;"WPL:"),0,K99*H99/L242*$C$20)</t>
  </si>
  <si>
    <t>77</t>
  </si>
  <si>
    <t>CAIXABANK</t>
  </si>
  <si>
    <t>ES0140609019</t>
  </si>
  <si>
    <t>CABK.MC</t>
  </si>
  <si>
    <t>Caixabank S.A.</t>
  </si>
  <si>
    <t>=WENN(ODER(ISTFEHLER(K100*$C$19/$C$16),IDENTISCH(TEIL(B100,1,4),"WPL:")),0,K100*$C$19/$C$16)</t>
  </si>
  <si>
    <t>=WENN(ISTFEHLER(L100*$C$19/$C$16),0,L100*$C$19/$C$16)</t>
  </si>
  <si>
    <t>=WENN(ODER(ISTFEHLER(K100*$C$20/L242),IDENTISCH(TEIL(B100,1,4),"WPL:")),0,K100*$C$20/L242)</t>
  </si>
  <si>
    <t>=WENN(ISTFEHLER(N100*$C$20),0,N100*$C$20/100)</t>
  </si>
  <si>
    <t>=WENN(ODER(ISTFEHLER(K100*$C$19/$C$16),TEIL(B100,1,4)&lt;&gt;"WPL:"),0,K100*$C$19/$C$16)</t>
  </si>
  <si>
    <t>=WENN(ODER(ISTFEHLER(L100*$C$19/$C$16),TEIL(B100,1,4)&lt;&gt;"WPL:"),0,K100*H100*$C$19/$C$16)</t>
  </si>
  <si>
    <t>=WENN(ODER(ISTFEHLER(K100*$C$20/L242),TEIL(B100,1,4)&lt;&gt;"WPL:"),0,K100*$C$20/L242)</t>
  </si>
  <si>
    <t>=WENN(ODER(ISTFEHLER(K100*H100/L242*$C$20),TEIL(B100,1,4)&lt;&gt;"WPL:"),0,K100*H100/L242*$C$20)</t>
  </si>
  <si>
    <t>78</t>
  </si>
  <si>
    <t>IBERDROLA SA</t>
  </si>
  <si>
    <t>ES0144580Y14</t>
  </si>
  <si>
    <t>IBE.MC</t>
  </si>
  <si>
    <t>Iberdrola S.A.</t>
  </si>
  <si>
    <t>=WENN(ODER(ISTFEHLER(K101*$C$19/$C$16),IDENTISCH(TEIL(B101,1,4),"WPL:")),0,K101*$C$19/$C$16)</t>
  </si>
  <si>
    <t>=WENN(ISTFEHLER(L101*$C$19/$C$16),0,L101*$C$19/$C$16)</t>
  </si>
  <si>
    <t>=WENN(ODER(ISTFEHLER(K101*$C$20/L242),IDENTISCH(TEIL(B101,1,4),"WPL:")),0,K101*$C$20/L242)</t>
  </si>
  <si>
    <t>=WENN(ISTFEHLER(N101*$C$20),0,N101*$C$20/100)</t>
  </si>
  <si>
    <t>=WENN(ODER(ISTFEHLER(K101*$C$19/$C$16),TEIL(B101,1,4)&lt;&gt;"WPL:"),0,K101*$C$19/$C$16)</t>
  </si>
  <si>
    <t>=WENN(ODER(ISTFEHLER(L101*$C$19/$C$16),TEIL(B101,1,4)&lt;&gt;"WPL:"),0,K101*H101*$C$19/$C$16)</t>
  </si>
  <si>
    <t>=WENN(ODER(ISTFEHLER(K101*$C$20/L242),TEIL(B101,1,4)&lt;&gt;"WPL:"),0,K101*$C$20/L242)</t>
  </si>
  <si>
    <t>=WENN(ODER(ISTFEHLER(K101*H101/L242*$C$20),TEIL(B101,1,4)&lt;&gt;"WPL:"),0,K101*H101/L242*$C$20)</t>
  </si>
  <si>
    <t>79</t>
  </si>
  <si>
    <t>WPL:IBERDROLA SA</t>
  </si>
  <si>
    <t>=WENN(ODER(ISTFEHLER(K102*$C$19/$C$16),IDENTISCH(TEIL(B102,1,4),"WPL:")),0,K102*$C$19/$C$16)</t>
  </si>
  <si>
    <t>=WENN(ISTFEHLER(L102*$C$19/$C$16),0,L102*$C$19/$C$16)</t>
  </si>
  <si>
    <t>=WENN(ODER(ISTFEHLER(K102*$C$20/L242),IDENTISCH(TEIL(B102,1,4),"WPL:")),0,K102*$C$20/L242)</t>
  </si>
  <si>
    <t>=WENN(ISTFEHLER(N102*$C$20),0,N102*$C$20/100)</t>
  </si>
  <si>
    <t>=WENN(ODER(ISTFEHLER(K102*$C$19/$C$16),TEIL(B102,1,4)&lt;&gt;"WPL:"),0,K102*$C$19/$C$16)</t>
  </si>
  <si>
    <t>=WENN(ODER(ISTFEHLER(L102*$C$19/$C$16),TEIL(B102,1,4)&lt;&gt;"WPL:"),0,K102*H102*$C$19/$C$16)</t>
  </si>
  <si>
    <t>=WENN(ODER(ISTFEHLER(K102*$C$20/L242),TEIL(B102,1,4)&lt;&gt;"WPL:"),0,K102*$C$20/L242)</t>
  </si>
  <si>
    <t>=WENN(ODER(ISTFEHLER(K102*H102/L242*$C$20),TEIL(B102,1,4)&lt;&gt;"WPL:"),0,K102*H102/L242*$C$20)</t>
  </si>
  <si>
    <t>80</t>
  </si>
  <si>
    <t>INDUSTRIA DE DISENO TEXTIL</t>
  </si>
  <si>
    <t>ES0148396007</t>
  </si>
  <si>
    <t>ITX.MC</t>
  </si>
  <si>
    <t>Industria de Diseño Textil SA</t>
  </si>
  <si>
    <t>=WENN(ODER(ISTFEHLER(K103*$C$19/$C$16),IDENTISCH(TEIL(B103,1,4),"WPL:")),0,K103*$C$19/$C$16)</t>
  </si>
  <si>
    <t>=WENN(ISTFEHLER(L103*$C$19/$C$16),0,L103*$C$19/$C$16)</t>
  </si>
  <si>
    <t>=WENN(ODER(ISTFEHLER(K103*$C$20/L242),IDENTISCH(TEIL(B103,1,4),"WPL:")),0,K103*$C$20/L242)</t>
  </si>
  <si>
    <t>=WENN(ISTFEHLER(N103*$C$20),0,N103*$C$20/100)</t>
  </si>
  <si>
    <t>=WENN(ODER(ISTFEHLER(K103*$C$19/$C$16),TEIL(B103,1,4)&lt;&gt;"WPL:"),0,K103*$C$19/$C$16)</t>
  </si>
  <si>
    <t>=WENN(ODER(ISTFEHLER(L103*$C$19/$C$16),TEIL(B103,1,4)&lt;&gt;"WPL:"),0,K103*H103*$C$19/$C$16)</t>
  </si>
  <si>
    <t>=WENN(ODER(ISTFEHLER(K103*$C$20/L242),TEIL(B103,1,4)&lt;&gt;"WPL:"),0,K103*$C$20/L242)</t>
  </si>
  <si>
    <t>=WENN(ODER(ISTFEHLER(K103*H103/L242*$C$20),TEIL(B103,1,4)&lt;&gt;"WPL:"),0,K103*H103/L242*$C$20)</t>
  </si>
  <si>
    <t>Groß- &amp; Einzelhandel</t>
  </si>
  <si>
    <t>81</t>
  </si>
  <si>
    <t>REPSOL SA</t>
  </si>
  <si>
    <t>ES0173516115</t>
  </si>
  <si>
    <t>REP.MC</t>
  </si>
  <si>
    <t>Repsol S.A.</t>
  </si>
  <si>
    <t>=WENN(ODER(ISTFEHLER(K104*$C$19/$C$16),IDENTISCH(TEIL(B104,1,4),"WPL:")),0,K104*$C$19/$C$16)</t>
  </si>
  <si>
    <t>=WENN(ISTFEHLER(L104*$C$19/$C$16),0,L104*$C$19/$C$16)</t>
  </si>
  <si>
    <t>=WENN(ODER(ISTFEHLER(K104*$C$20/L242),IDENTISCH(TEIL(B104,1,4),"WPL:")),0,K104*$C$20/L242)</t>
  </si>
  <si>
    <t>=WENN(ISTFEHLER(N104*$C$20),0,N104*$C$20/100)</t>
  </si>
  <si>
    <t>=WENN(ODER(ISTFEHLER(K104*$C$19/$C$16),TEIL(B104,1,4)&lt;&gt;"WPL:"),0,K104*$C$19/$C$16)</t>
  </si>
  <si>
    <t>=WENN(ODER(ISTFEHLER(L104*$C$19/$C$16),TEIL(B104,1,4)&lt;&gt;"WPL:"),0,K104*H104*$C$19/$C$16)</t>
  </si>
  <si>
    <t>=WENN(ODER(ISTFEHLER(K104*$C$20/L242),TEIL(B104,1,4)&lt;&gt;"WPL:"),0,K104*$C$20/L242)</t>
  </si>
  <si>
    <t>=WENN(ODER(ISTFEHLER(K104*H104/L242*$C$20),TEIL(B104,1,4)&lt;&gt;"WPL:"),0,K104*H104/L242*$C$20)</t>
  </si>
  <si>
    <t>Energie</t>
  </si>
  <si>
    <t>82</t>
  </si>
  <si>
    <t>INTL CONSOLIDATED AIRLINE-DI</t>
  </si>
  <si>
    <t>ES0177542018</t>
  </si>
  <si>
    <t>ICAG.MC</t>
  </si>
  <si>
    <t>Internat. Cons. Airl. Group SA</t>
  </si>
  <si>
    <t>=WENN(ODER(ISTFEHLER(K105*$C$19/$C$16),IDENTISCH(TEIL(B105,1,4),"WPL:")),0,K105*$C$19/$C$16)</t>
  </si>
  <si>
    <t>=WENN(ISTFEHLER(L105*$C$19/$C$16),0,L105*$C$19/$C$16)</t>
  </si>
  <si>
    <t>=WENN(ODER(ISTFEHLER(K105*$C$20/L242),IDENTISCH(TEIL(B105,1,4),"WPL:")),0,K105*$C$20/L242)</t>
  </si>
  <si>
    <t>=WENN(ISTFEHLER(N105*$C$20),0,N105*$C$20/100)</t>
  </si>
  <si>
    <t>=WENN(ODER(ISTFEHLER(K105*$C$19/$C$16),TEIL(B105,1,4)&lt;&gt;"WPL:"),0,K105*$C$19/$C$16)</t>
  </si>
  <si>
    <t>=WENN(ODER(ISTFEHLER(L105*$C$19/$C$16),TEIL(B105,1,4)&lt;&gt;"WPL:"),0,K105*H105*$C$19/$C$16)</t>
  </si>
  <si>
    <t>=WENN(ODER(ISTFEHLER(K105*$C$20/L242),TEIL(B105,1,4)&lt;&gt;"WPL:"),0,K105*$C$20/L242)</t>
  </si>
  <si>
    <t>=WENN(ODER(ISTFEHLER(K105*H105/L242*$C$20),TEIL(B105,1,4)&lt;&gt;"WPL:"),0,K105*H105/L242*$C$20)</t>
  </si>
  <si>
    <t>83</t>
  </si>
  <si>
    <t>TELEFONICA SA</t>
  </si>
  <si>
    <t>ES0178430E18</t>
  </si>
  <si>
    <t>TEF.MC</t>
  </si>
  <si>
    <t>Telefónica S.A.</t>
  </si>
  <si>
    <t>=WENN(ODER(ISTFEHLER(K106*$C$19/$C$16),IDENTISCH(TEIL(B106,1,4),"WPL:")),0,K106*$C$19/$C$16)</t>
  </si>
  <si>
    <t>=WENN(ISTFEHLER(L106*$C$19/$C$16),0,L106*$C$19/$C$16)</t>
  </si>
  <si>
    <t>=WENN(ODER(ISTFEHLER(K106*$C$20/L242),IDENTISCH(TEIL(B106,1,4),"WPL:")),0,K106*$C$20/L242)</t>
  </si>
  <si>
    <t>=WENN(ISTFEHLER(N106*$C$20),0,N106*$C$20/100)</t>
  </si>
  <si>
    <t>=WENN(ODER(ISTFEHLER(K106*$C$19/$C$16),TEIL(B106,1,4)&lt;&gt;"WPL:"),0,K106*$C$19/$C$16)</t>
  </si>
  <si>
    <t>=WENN(ODER(ISTFEHLER(L106*$C$19/$C$16),TEIL(B106,1,4)&lt;&gt;"WPL:"),0,K106*H106*$C$19/$C$16)</t>
  </si>
  <si>
    <t>=WENN(ODER(ISTFEHLER(K106*$C$20/L242),TEIL(B106,1,4)&lt;&gt;"WPL:"),0,K106*$C$20/L242)</t>
  </si>
  <si>
    <t>=WENN(ODER(ISTFEHLER(K106*H106/L242*$C$20),TEIL(B106,1,4)&lt;&gt;"WPL:"),0,K106*H106/L242*$C$20)</t>
  </si>
  <si>
    <t>84</t>
  </si>
  <si>
    <t>NOKIA OYJ</t>
  </si>
  <si>
    <t>FI0009000681</t>
  </si>
  <si>
    <t>NOKIA.HE</t>
  </si>
  <si>
    <t>Nokia Corp.</t>
  </si>
  <si>
    <t>Finnland</t>
  </si>
  <si>
    <t>=WENN(ODER(ISTFEHLER(K107*$C$19/$C$16),IDENTISCH(TEIL(B107,1,4),"WPL:")),0,K107*$C$19/$C$16)</t>
  </si>
  <si>
    <t>=WENN(ISTFEHLER(L107*$C$19/$C$16),0,L107*$C$19/$C$16)</t>
  </si>
  <si>
    <t>=WENN(ODER(ISTFEHLER(K107*$C$20/L242),IDENTISCH(TEIL(B107,1,4),"WPL:")),0,K107*$C$20/L242)</t>
  </si>
  <si>
    <t>=WENN(ISTFEHLER(N107*$C$20),0,N107*$C$20/100)</t>
  </si>
  <si>
    <t>=WENN(ODER(ISTFEHLER(K107*$C$19/$C$16),TEIL(B107,1,4)&lt;&gt;"WPL:"),0,K107*$C$19/$C$16)</t>
  </si>
  <si>
    <t>=WENN(ODER(ISTFEHLER(L107*$C$19/$C$16),TEIL(B107,1,4)&lt;&gt;"WPL:"),0,K107*H107*$C$19/$C$16)</t>
  </si>
  <si>
    <t>=WENN(ODER(ISTFEHLER(K107*$C$20/L242),TEIL(B107,1,4)&lt;&gt;"WPL:"),0,K107*$C$20/L242)</t>
  </si>
  <si>
    <t>=WENN(ODER(ISTFEHLER(K107*H107/L242*$C$20),TEIL(B107,1,4)&lt;&gt;"WPL:"),0,K107*H107/L242*$C$20)</t>
  </si>
  <si>
    <t>Hardware &amp; Ausrüstung</t>
  </si>
  <si>
    <t>85</t>
  </si>
  <si>
    <t>SAMPO OYJ-A SHS</t>
  </si>
  <si>
    <t>FI0009003305</t>
  </si>
  <si>
    <t>SAMPO.HE</t>
  </si>
  <si>
    <t>Sampo OYJ</t>
  </si>
  <si>
    <t>=WENN(ODER(ISTFEHLER(K108*$C$19/$C$16),IDENTISCH(TEIL(B108,1,4),"WPL:")),0,K108*$C$19/$C$16)</t>
  </si>
  <si>
    <t>=WENN(ISTFEHLER(L108*$C$19/$C$16),0,L108*$C$19/$C$16)</t>
  </si>
  <si>
    <t>=WENN(ODER(ISTFEHLER(K108*$C$20/L242),IDENTISCH(TEIL(B108,1,4),"WPL:")),0,K108*$C$20/L242)</t>
  </si>
  <si>
    <t>=WENN(ISTFEHLER(N108*$C$20),0,N108*$C$20/100)</t>
  </si>
  <si>
    <t>=WENN(ODER(ISTFEHLER(K108*$C$19/$C$16),TEIL(B108,1,4)&lt;&gt;"WPL:"),0,K108*$C$19/$C$16)</t>
  </si>
  <si>
    <t>=WENN(ODER(ISTFEHLER(L108*$C$19/$C$16),TEIL(B108,1,4)&lt;&gt;"WPL:"),0,K108*H108*$C$19/$C$16)</t>
  </si>
  <si>
    <t>=WENN(ODER(ISTFEHLER(K108*$C$20/L242),TEIL(B108,1,4)&lt;&gt;"WPL:"),0,K108*$C$20/L242)</t>
  </si>
  <si>
    <t>=WENN(ODER(ISTFEHLER(K108*H108/L242*$C$20),TEIL(B108,1,4)&lt;&gt;"WPL:"),0,K108*H108/L242*$C$20)</t>
  </si>
  <si>
    <t>86</t>
  </si>
  <si>
    <t>FORTUM OYJ</t>
  </si>
  <si>
    <t>FI0009007132</t>
  </si>
  <si>
    <t>FORTUM.HE</t>
  </si>
  <si>
    <t>Fortum Oyj</t>
  </si>
  <si>
    <t>=WENN(ODER(ISTFEHLER(K109*$C$19/$C$16),IDENTISCH(TEIL(B109,1,4),"WPL:")),0,K109*$C$19/$C$16)</t>
  </si>
  <si>
    <t>=WENN(ISTFEHLER(L109*$C$19/$C$16),0,L109*$C$19/$C$16)</t>
  </si>
  <si>
    <t>=WENN(ODER(ISTFEHLER(K109*$C$20/L242),IDENTISCH(TEIL(B109,1,4),"WPL:")),0,K109*$C$20/L242)</t>
  </si>
  <si>
    <t>=WENN(ISTFEHLER(N109*$C$20),0,N109*$C$20/100)</t>
  </si>
  <si>
    <t>=WENN(ODER(ISTFEHLER(K109*$C$19/$C$16),TEIL(B109,1,4)&lt;&gt;"WPL:"),0,K109*$C$19/$C$16)</t>
  </si>
  <si>
    <t>=WENN(ODER(ISTFEHLER(L109*$C$19/$C$16),TEIL(B109,1,4)&lt;&gt;"WPL:"),0,K109*H109*$C$19/$C$16)</t>
  </si>
  <si>
    <t>=WENN(ODER(ISTFEHLER(K109*$C$20/L242),TEIL(B109,1,4)&lt;&gt;"WPL:"),0,K109*$C$20/L242)</t>
  </si>
  <si>
    <t>=WENN(ODER(ISTFEHLER(K109*H109/L242*$C$20),TEIL(B109,1,4)&lt;&gt;"WPL:"),0,K109*H109/L242*$C$20)</t>
  </si>
  <si>
    <t>87</t>
  </si>
  <si>
    <t>KONE OYJ-B</t>
  </si>
  <si>
    <t>FI0009013403</t>
  </si>
  <si>
    <t>KNEBV.HE</t>
  </si>
  <si>
    <t>KONE Corp. (New)</t>
  </si>
  <si>
    <t>=WENN(ODER(ISTFEHLER(K110*$C$19/$C$16),IDENTISCH(TEIL(B110,1,4),"WPL:")),0,K110*$C$19/$C$16)</t>
  </si>
  <si>
    <t>=WENN(ISTFEHLER(L110*$C$19/$C$16),0,L110*$C$19/$C$16)</t>
  </si>
  <si>
    <t>=WENN(ODER(ISTFEHLER(K110*$C$20/L242),IDENTISCH(TEIL(B110,1,4),"WPL:")),0,K110*$C$20/L242)</t>
  </si>
  <si>
    <t>=WENN(ISTFEHLER(N110*$C$20),0,N110*$C$20/100)</t>
  </si>
  <si>
    <t>=WENN(ODER(ISTFEHLER(K110*$C$19/$C$16),TEIL(B110,1,4)&lt;&gt;"WPL:"),0,K110*$C$19/$C$16)</t>
  </si>
  <si>
    <t>=WENN(ODER(ISTFEHLER(L110*$C$19/$C$16),TEIL(B110,1,4)&lt;&gt;"WPL:"),0,K110*H110*$C$19/$C$16)</t>
  </si>
  <si>
    <t>=WENN(ODER(ISTFEHLER(K110*$C$20/L242),TEIL(B110,1,4)&lt;&gt;"WPL:"),0,K110*$C$20/L242)</t>
  </si>
  <si>
    <t>=WENN(ODER(ISTFEHLER(K110*H110/L242*$C$20),TEIL(B110,1,4)&lt;&gt;"WPL:"),0,K110*H110/L242*$C$20)</t>
  </si>
  <si>
    <t>88</t>
  </si>
  <si>
    <t>BOLLORE</t>
  </si>
  <si>
    <t>FR0000039299</t>
  </si>
  <si>
    <t>BOLL.PA</t>
  </si>
  <si>
    <t>Bolloré S.A.</t>
  </si>
  <si>
    <t>Frankreich</t>
  </si>
  <si>
    <t>=WENN(ODER(ISTFEHLER(K111*$C$19/$C$16),IDENTISCH(TEIL(B111,1,4),"WPL:")),0,K111*$C$19/$C$16)</t>
  </si>
  <si>
    <t>=WENN(ISTFEHLER(L111*$C$19/$C$16),0,L111*$C$19/$C$16)</t>
  </si>
  <si>
    <t>=WENN(ODER(ISTFEHLER(K111*$C$20/L242),IDENTISCH(TEIL(B111,1,4),"WPL:")),0,K111*$C$20/L242)</t>
  </si>
  <si>
    <t>=WENN(ISTFEHLER(N111*$C$20),0,N111*$C$20/100)</t>
  </si>
  <si>
    <t>=WENN(ODER(ISTFEHLER(K111*$C$19/$C$16),TEIL(B111,1,4)&lt;&gt;"WPL:"),0,K111*$C$19/$C$16)</t>
  </si>
  <si>
    <t>=WENN(ODER(ISTFEHLER(L111*$C$19/$C$16),TEIL(B111,1,4)&lt;&gt;"WPL:"),0,K111*H111*$C$19/$C$16)</t>
  </si>
  <si>
    <t>=WENN(ODER(ISTFEHLER(K111*$C$20/L242),TEIL(B111,1,4)&lt;&gt;"WPL:"),0,K111*$C$20/L242)</t>
  </si>
  <si>
    <t>=WENN(ODER(ISTFEHLER(K111*H111/L242*$C$20),TEIL(B111,1,4)&lt;&gt;"WPL:"),0,K111*H111/L242*$C$20)</t>
  </si>
  <si>
    <t>89</t>
  </si>
  <si>
    <t>WPL:BOLLORE</t>
  </si>
  <si>
    <t>=WENN(ODER(ISTFEHLER(K112*$C$19/$C$16),IDENTISCH(TEIL(B112,1,4),"WPL:")),0,K112*$C$19/$C$16)</t>
  </si>
  <si>
    <t>=WENN(ISTFEHLER(L112*$C$19/$C$16),0,L112*$C$19/$C$16)</t>
  </si>
  <si>
    <t>=WENN(ODER(ISTFEHLER(K112*$C$20/L242),IDENTISCH(TEIL(B112,1,4),"WPL:")),0,K112*$C$20/L242)</t>
  </si>
  <si>
    <t>=WENN(ISTFEHLER(N112*$C$20),0,N112*$C$20/100)</t>
  </si>
  <si>
    <t>=WENN(ODER(ISTFEHLER(K112*$C$19/$C$16),TEIL(B112,1,4)&lt;&gt;"WPL:"),0,K112*$C$19/$C$16)</t>
  </si>
  <si>
    <t>=WENN(ODER(ISTFEHLER(L112*$C$19/$C$16),TEIL(B112,1,4)&lt;&gt;"WPL:"),0,K112*H112*$C$19/$C$16)</t>
  </si>
  <si>
    <t>=WENN(ODER(ISTFEHLER(K112*$C$20/L242),TEIL(B112,1,4)&lt;&gt;"WPL:"),0,K112*$C$20/L242)</t>
  </si>
  <si>
    <t>=WENN(ODER(ISTFEHLER(K112*H112/L242*$C$20),TEIL(B112,1,4)&lt;&gt;"WPL:"),0,K112*H112/L242*$C$20)</t>
  </si>
  <si>
    <t>90</t>
  </si>
  <si>
    <t>CREDIT AGRICOLE SA</t>
  </si>
  <si>
    <t>FR0000045072</t>
  </si>
  <si>
    <t>CAGR.PA</t>
  </si>
  <si>
    <t>Crédit Agricole S.A.</t>
  </si>
  <si>
    <t>=WENN(ODER(ISTFEHLER(K113*$C$19/$C$16),IDENTISCH(TEIL(B113,1,4),"WPL:")),0,K113*$C$19/$C$16)</t>
  </si>
  <si>
    <t>=WENN(ISTFEHLER(L113*$C$19/$C$16),0,L113*$C$19/$C$16)</t>
  </si>
  <si>
    <t>=WENN(ODER(ISTFEHLER(K113*$C$20/L242),IDENTISCH(TEIL(B113,1,4),"WPL:")),0,K113*$C$20/L242)</t>
  </si>
  <si>
    <t>=WENN(ISTFEHLER(N113*$C$20),0,N113*$C$20/100)</t>
  </si>
  <si>
    <t>=WENN(ODER(ISTFEHLER(K113*$C$19/$C$16),TEIL(B113,1,4)&lt;&gt;"WPL:"),0,K113*$C$19/$C$16)</t>
  </si>
  <si>
    <t>=WENN(ODER(ISTFEHLER(L113*$C$19/$C$16),TEIL(B113,1,4)&lt;&gt;"WPL:"),0,K113*H113*$C$19/$C$16)</t>
  </si>
  <si>
    <t>=WENN(ODER(ISTFEHLER(K113*$C$20/L242),TEIL(B113,1,4)&lt;&gt;"WPL:"),0,K113*$C$20/L242)</t>
  </si>
  <si>
    <t>=WENN(ODER(ISTFEHLER(K113*H113/L242*$C$20),TEIL(B113,1,4)&lt;&gt;"WPL:"),0,K113*H113/L242*$C$20)</t>
  </si>
  <si>
    <t>91</t>
  </si>
  <si>
    <t>HERMES INTERNATIONAL</t>
  </si>
  <si>
    <t>FR0000052292</t>
  </si>
  <si>
    <t>HRMS.PA</t>
  </si>
  <si>
    <t>Hermes International S.C.A.</t>
  </si>
  <si>
    <t>=WENN(ODER(ISTFEHLER(K114*$C$19/$C$16),IDENTISCH(TEIL(B114,1,4),"WPL:")),0,K114*$C$19/$C$16)</t>
  </si>
  <si>
    <t>=WENN(ISTFEHLER(L114*$C$19/$C$16),0,L114*$C$19/$C$16)</t>
  </si>
  <si>
    <t>=WENN(ODER(ISTFEHLER(K114*$C$20/L242),IDENTISCH(TEIL(B114,1,4),"WPL:")),0,K114*$C$20/L242)</t>
  </si>
  <si>
    <t>=WENN(ISTFEHLER(N114*$C$20),0,N114*$C$20/100)</t>
  </si>
  <si>
    <t>=WENN(ODER(ISTFEHLER(K114*$C$19/$C$16),TEIL(B114,1,4)&lt;&gt;"WPL:"),0,K114*$C$19/$C$16)</t>
  </si>
  <si>
    <t>=WENN(ODER(ISTFEHLER(L114*$C$19/$C$16),TEIL(B114,1,4)&lt;&gt;"WPL:"),0,K114*H114*$C$19/$C$16)</t>
  </si>
  <si>
    <t>=WENN(ODER(ISTFEHLER(K114*$C$20/L242),TEIL(B114,1,4)&lt;&gt;"WPL:"),0,K114*$C$20/L242)</t>
  </si>
  <si>
    <t>=WENN(ODER(ISTFEHLER(K114*H114/L242*$C$20),TEIL(B114,1,4)&lt;&gt;"WPL:"),0,K114*H114/L242*$C$20)</t>
  </si>
  <si>
    <t>92</t>
  </si>
  <si>
    <t>SAFRAN SA</t>
  </si>
  <si>
    <t>FR0000073272</t>
  </si>
  <si>
    <t>SAF.PA</t>
  </si>
  <si>
    <t>SAFRAN</t>
  </si>
  <si>
    <t>=WENN(ODER(ISTFEHLER(K115*$C$19/$C$16),IDENTISCH(TEIL(B115,1,4),"WPL:")),0,K115*$C$19/$C$16)</t>
  </si>
  <si>
    <t>=WENN(ISTFEHLER(L115*$C$19/$C$16),0,L115*$C$19/$C$16)</t>
  </si>
  <si>
    <t>=WENN(ODER(ISTFEHLER(K115*$C$20/L242),IDENTISCH(TEIL(B115,1,4),"WPL:")),0,K115*$C$20/L242)</t>
  </si>
  <si>
    <t>=WENN(ISTFEHLER(N115*$C$20),0,N115*$C$20/100)</t>
  </si>
  <si>
    <t>=WENN(ODER(ISTFEHLER(K115*$C$19/$C$16),TEIL(B115,1,4)&lt;&gt;"WPL:"),0,K115*$C$19/$C$16)</t>
  </si>
  <si>
    <t>=WENN(ODER(ISTFEHLER(L115*$C$19/$C$16),TEIL(B115,1,4)&lt;&gt;"WPL:"),0,K115*H115*$C$19/$C$16)</t>
  </si>
  <si>
    <t>=WENN(ODER(ISTFEHLER(K115*$C$20/L242),TEIL(B115,1,4)&lt;&gt;"WPL:"),0,K115*$C$20/L242)</t>
  </si>
  <si>
    <t>=WENN(ODER(ISTFEHLER(K115*H115/L242*$C$20),TEIL(B115,1,4)&lt;&gt;"WPL:"),0,K115*H115/L242*$C$20)</t>
  </si>
  <si>
    <t>93</t>
  </si>
  <si>
    <t>AIR LIQUIDE SA</t>
  </si>
  <si>
    <t>FR0000120073</t>
  </si>
  <si>
    <t>AIRP.PA</t>
  </si>
  <si>
    <t>Air Liquide-SA Ét.Expl.P.G.Cl.</t>
  </si>
  <si>
    <t>=WENN(ODER(ISTFEHLER(K116*$C$19/$C$16),IDENTISCH(TEIL(B116,1,4),"WPL:")),0,K116*$C$19/$C$16)</t>
  </si>
  <si>
    <t>=WENN(ISTFEHLER(L116*$C$19/$C$16),0,L116*$C$19/$C$16)</t>
  </si>
  <si>
    <t>=WENN(ODER(ISTFEHLER(K116*$C$20/L242),IDENTISCH(TEIL(B116,1,4),"WPL:")),0,K116*$C$20/L242)</t>
  </si>
  <si>
    <t>=WENN(ISTFEHLER(N116*$C$20),0,N116*$C$20/100)</t>
  </si>
  <si>
    <t>=WENN(ODER(ISTFEHLER(K116*$C$19/$C$16),TEIL(B116,1,4)&lt;&gt;"WPL:"),0,K116*$C$19/$C$16)</t>
  </si>
  <si>
    <t>=WENN(ODER(ISTFEHLER(L116*$C$19/$C$16),TEIL(B116,1,4)&lt;&gt;"WPL:"),0,K116*H116*$C$19/$C$16)</t>
  </si>
  <si>
    <t>=WENN(ODER(ISTFEHLER(K116*$C$20/L242),TEIL(B116,1,4)&lt;&gt;"WPL:"),0,K116*$C$20/L242)</t>
  </si>
  <si>
    <t>=WENN(ODER(ISTFEHLER(K116*H116/L242*$C$20),TEIL(B116,1,4)&lt;&gt;"WPL:"),0,K116*H116/L242*$C$20)</t>
  </si>
  <si>
    <t>94</t>
  </si>
  <si>
    <t>CARREFOUR SA</t>
  </si>
  <si>
    <t>FR0000120172</t>
  </si>
  <si>
    <t>CARR.PA</t>
  </si>
  <si>
    <t>Carrefour S.A.</t>
  </si>
  <si>
    <t>=WENN(ODER(ISTFEHLER(K117*$C$19/$C$16),IDENTISCH(TEIL(B117,1,4),"WPL:")),0,K117*$C$19/$C$16)</t>
  </si>
  <si>
    <t>=WENN(ISTFEHLER(L117*$C$19/$C$16),0,L117*$C$19/$C$16)</t>
  </si>
  <si>
    <t>=WENN(ODER(ISTFEHLER(K117*$C$20/L242),IDENTISCH(TEIL(B117,1,4),"WPL:")),0,K117*$C$20/L242)</t>
  </si>
  <si>
    <t>=WENN(ISTFEHLER(N117*$C$20),0,N117*$C$20/100)</t>
  </si>
  <si>
    <t>=WENN(ODER(ISTFEHLER(K117*$C$19/$C$16),TEIL(B117,1,4)&lt;&gt;"WPL:"),0,K117*$C$19/$C$16)</t>
  </si>
  <si>
    <t>=WENN(ODER(ISTFEHLER(L117*$C$19/$C$16),TEIL(B117,1,4)&lt;&gt;"WPL:"),0,K117*H117*$C$19/$C$16)</t>
  </si>
  <si>
    <t>=WENN(ODER(ISTFEHLER(K117*$C$20/L242),TEIL(B117,1,4)&lt;&gt;"WPL:"),0,K117*$C$20/L242)</t>
  </si>
  <si>
    <t>=WENN(ODER(ISTFEHLER(K117*H117/L242*$C$20),TEIL(B117,1,4)&lt;&gt;"WPL:"),0,K117*H117/L242*$C$20)</t>
  </si>
  <si>
    <t>95</t>
  </si>
  <si>
    <t>CNP ASSURANCES</t>
  </si>
  <si>
    <t>FR0000120222</t>
  </si>
  <si>
    <t>CNPP.PA</t>
  </si>
  <si>
    <t>CNP Assurances S.A.</t>
  </si>
  <si>
    <t>=WENN(ODER(ISTFEHLER(K118*$C$19/$C$16),IDENTISCH(TEIL(B118,1,4),"WPL:")),0,K118*$C$19/$C$16)</t>
  </si>
  <si>
    <t>=WENN(ISTFEHLER(L118*$C$19/$C$16),0,L118*$C$19/$C$16)</t>
  </si>
  <si>
    <t>=WENN(ODER(ISTFEHLER(K118*$C$20/L242),IDENTISCH(TEIL(B118,1,4),"WPL:")),0,K118*$C$20/L242)</t>
  </si>
  <si>
    <t>=WENN(ISTFEHLER(N118*$C$20),0,N118*$C$20/100)</t>
  </si>
  <si>
    <t>=WENN(ODER(ISTFEHLER(K118*$C$19/$C$16),TEIL(B118,1,4)&lt;&gt;"WPL:"),0,K118*$C$19/$C$16)</t>
  </si>
  <si>
    <t>=WENN(ODER(ISTFEHLER(L118*$C$19/$C$16),TEIL(B118,1,4)&lt;&gt;"WPL:"),0,K118*H118*$C$19/$C$16)</t>
  </si>
  <si>
    <t>=WENN(ODER(ISTFEHLER(K118*$C$20/L242),TEIL(B118,1,4)&lt;&gt;"WPL:"),0,K118*$C$20/L242)</t>
  </si>
  <si>
    <t>=WENN(ODER(ISTFEHLER(K118*H118/L242*$C$20),TEIL(B118,1,4)&lt;&gt;"WPL:"),0,K118*H118/L242*$C$20)</t>
  </si>
  <si>
    <t>96</t>
  </si>
  <si>
    <t>TOTAL SA</t>
  </si>
  <si>
    <t>FR0000120271</t>
  </si>
  <si>
    <t>TOTF.PA</t>
  </si>
  <si>
    <t>Total S.A.</t>
  </si>
  <si>
    <t>=WENN(ODER(ISTFEHLER(K119*$C$19/$C$16),IDENTISCH(TEIL(B119,1,4),"WPL:")),0,K119*$C$19/$C$16)</t>
  </si>
  <si>
    <t>=WENN(ISTFEHLER(L119*$C$19/$C$16),0,L119*$C$19/$C$16)</t>
  </si>
  <si>
    <t>=WENN(ODER(ISTFEHLER(K119*$C$20/L242),IDENTISCH(TEIL(B119,1,4),"WPL:")),0,K119*$C$20/L242)</t>
  </si>
  <si>
    <t>=WENN(ISTFEHLER(N119*$C$20),0,N119*$C$20/100)</t>
  </si>
  <si>
    <t>=WENN(ODER(ISTFEHLER(K119*$C$19/$C$16),TEIL(B119,1,4)&lt;&gt;"WPL:"),0,K119*$C$19/$C$16)</t>
  </si>
  <si>
    <t>=WENN(ODER(ISTFEHLER(L119*$C$19/$C$16),TEIL(B119,1,4)&lt;&gt;"WPL:"),0,K119*H119*$C$19/$C$16)</t>
  </si>
  <si>
    <t>=WENN(ODER(ISTFEHLER(K119*$C$20/L242),TEIL(B119,1,4)&lt;&gt;"WPL:"),0,K119*$C$20/L242)</t>
  </si>
  <si>
    <t>=WENN(ODER(ISTFEHLER(K119*H119/L242*$C$20),TEIL(B119,1,4)&lt;&gt;"WPL:"),0,K119*H119/L242*$C$20)</t>
  </si>
  <si>
    <t>97</t>
  </si>
  <si>
    <t>LOREAL</t>
  </si>
  <si>
    <t>FR0000120321</t>
  </si>
  <si>
    <t>OREP.PA</t>
  </si>
  <si>
    <t>Oréal S.A., L"</t>
  </si>
  <si>
    <t>=WENN(ODER(ISTFEHLER(K120*$C$19/$C$16),IDENTISCH(TEIL(B120,1,4),"WPL:")),0,K120*$C$19/$C$16)</t>
  </si>
  <si>
    <t>=WENN(ISTFEHLER(L120*$C$19/$C$16),0,L120*$C$19/$C$16)</t>
  </si>
  <si>
    <t>=WENN(ODER(ISTFEHLER(K120*$C$20/L242),IDENTISCH(TEIL(B120,1,4),"WPL:")),0,K120*$C$20/L242)</t>
  </si>
  <si>
    <t>=WENN(ISTFEHLER(N120*$C$20),0,N120*$C$20/100)</t>
  </si>
  <si>
    <t>=WENN(ODER(ISTFEHLER(K120*$C$19/$C$16),TEIL(B120,1,4)&lt;&gt;"WPL:"),0,K120*$C$19/$C$16)</t>
  </si>
  <si>
    <t>=WENN(ODER(ISTFEHLER(L120*$C$19/$C$16),TEIL(B120,1,4)&lt;&gt;"WPL:"),0,K120*H120*$C$19/$C$16)</t>
  </si>
  <si>
    <t>=WENN(ODER(ISTFEHLER(K120*$C$20/L242),TEIL(B120,1,4)&lt;&gt;"WPL:"),0,K120*$C$20/L242)</t>
  </si>
  <si>
    <t>=WENN(ODER(ISTFEHLER(K120*H120/L242*$C$20),TEIL(B120,1,4)&lt;&gt;"WPL:"),0,K120*H120/L242*$C$20)</t>
  </si>
  <si>
    <t>98</t>
  </si>
  <si>
    <t>BOUYGUES SA</t>
  </si>
  <si>
    <t>FR0000120503</t>
  </si>
  <si>
    <t>BOUY.PA</t>
  </si>
  <si>
    <t>Bouygues S.A.</t>
  </si>
  <si>
    <t>=WENN(ODER(ISTFEHLER(K121*$C$19/$C$16),IDENTISCH(TEIL(B121,1,4),"WPL:")),0,K121*$C$19/$C$16)</t>
  </si>
  <si>
    <t>=WENN(ISTFEHLER(L121*$C$19/$C$16),0,L121*$C$19/$C$16)</t>
  </si>
  <si>
    <t>=WENN(ODER(ISTFEHLER(K121*$C$20/L242),IDENTISCH(TEIL(B121,1,4),"WPL:")),0,K121*$C$20/L242)</t>
  </si>
  <si>
    <t>=WENN(ISTFEHLER(N121*$C$20),0,N121*$C$20/100)</t>
  </si>
  <si>
    <t>=WENN(ODER(ISTFEHLER(K121*$C$19/$C$16),TEIL(B121,1,4)&lt;&gt;"WPL:"),0,K121*$C$19/$C$16)</t>
  </si>
  <si>
    <t>=WENN(ODER(ISTFEHLER(L121*$C$19/$C$16),TEIL(B121,1,4)&lt;&gt;"WPL:"),0,K121*H121*$C$19/$C$16)</t>
  </si>
  <si>
    <t>=WENN(ODER(ISTFEHLER(K121*$C$20/L242),TEIL(B121,1,4)&lt;&gt;"WPL:"),0,K121*$C$20/L242)</t>
  </si>
  <si>
    <t>=WENN(ODER(ISTFEHLER(K121*H121/L242*$C$20),TEIL(B121,1,4)&lt;&gt;"WPL:"),0,K121*H121/L242*$C$20)</t>
  </si>
  <si>
    <t>99</t>
  </si>
  <si>
    <t>SANOFI</t>
  </si>
  <si>
    <t>FR0000120578</t>
  </si>
  <si>
    <t>SASY.PA</t>
  </si>
  <si>
    <t>Sanofi S.A.</t>
  </si>
  <si>
    <t>=WENN(ODER(ISTFEHLER(K122*$C$19/$C$16),IDENTISCH(TEIL(B122,1,4),"WPL:")),0,K122*$C$19/$C$16)</t>
  </si>
  <si>
    <t>=WENN(ISTFEHLER(L122*$C$19/$C$16),0,L122*$C$19/$C$16)</t>
  </si>
  <si>
    <t>=WENN(ODER(ISTFEHLER(K122*$C$20/L242),IDENTISCH(TEIL(B122,1,4),"WPL:")),0,K122*$C$20/L242)</t>
  </si>
  <si>
    <t>=WENN(ISTFEHLER(N122*$C$20),0,N122*$C$20/100)</t>
  </si>
  <si>
    <t>=WENN(ODER(ISTFEHLER(K122*$C$19/$C$16),TEIL(B122,1,4)&lt;&gt;"WPL:"),0,K122*$C$19/$C$16)</t>
  </si>
  <si>
    <t>=WENN(ODER(ISTFEHLER(L122*$C$19/$C$16),TEIL(B122,1,4)&lt;&gt;"WPL:"),0,K122*H122*$C$19/$C$16)</t>
  </si>
  <si>
    <t>=WENN(ODER(ISTFEHLER(K122*$C$20/L242),TEIL(B122,1,4)&lt;&gt;"WPL:"),0,K122*$C$20/L242)</t>
  </si>
  <si>
    <t>=WENN(ODER(ISTFEHLER(K122*H122/L242*$C$20),TEIL(B122,1,4)&lt;&gt;"WPL:"),0,K122*H122/L242*$C$20)</t>
  </si>
  <si>
    <t>100</t>
  </si>
  <si>
    <t>AXA SA</t>
  </si>
  <si>
    <t>FR0000120628</t>
  </si>
  <si>
    <t>AXAF.PA</t>
  </si>
  <si>
    <t>AXA S.A.</t>
  </si>
  <si>
    <t>=WENN(ODER(ISTFEHLER(K123*$C$19/$C$16),IDENTISCH(TEIL(B123,1,4),"WPL:")),0,K123*$C$19/$C$16)</t>
  </si>
  <si>
    <t>=WENN(ISTFEHLER(L123*$C$19/$C$16),0,L123*$C$19/$C$16)</t>
  </si>
  <si>
    <t>=WENN(ODER(ISTFEHLER(K123*$C$20/L242),IDENTISCH(TEIL(B123,1,4),"WPL:")),0,K123*$C$20/L242)</t>
  </si>
  <si>
    <t>=WENN(ISTFEHLER(N123*$C$20),0,N123*$C$20/100)</t>
  </si>
  <si>
    <t>=WENN(ODER(ISTFEHLER(K123*$C$19/$C$16),TEIL(B123,1,4)&lt;&gt;"WPL:"),0,K123*$C$19/$C$16)</t>
  </si>
  <si>
    <t>=WENN(ODER(ISTFEHLER(L123*$C$19/$C$16),TEIL(B123,1,4)&lt;&gt;"WPL:"),0,K123*H123*$C$19/$C$16)</t>
  </si>
  <si>
    <t>=WENN(ODER(ISTFEHLER(K123*$C$20/L242),TEIL(B123,1,4)&lt;&gt;"WPL:"),0,K123*$C$20/L242)</t>
  </si>
  <si>
    <t>=WENN(ODER(ISTFEHLER(K123*H123/L242*$C$20),TEIL(B123,1,4)&lt;&gt;"WPL:"),0,K123*H123/L242*$C$20)</t>
  </si>
  <si>
    <t>101</t>
  </si>
  <si>
    <t>DANONE</t>
  </si>
  <si>
    <t>FR0000120644</t>
  </si>
  <si>
    <t>DANO.PA</t>
  </si>
  <si>
    <t>Danone S.A.</t>
  </si>
  <si>
    <t>=WENN(ODER(ISTFEHLER(K124*$C$19/$C$16),IDENTISCH(TEIL(B124,1,4),"WPL:")),0,K124*$C$19/$C$16)</t>
  </si>
  <si>
    <t>=WENN(ISTFEHLER(L124*$C$19/$C$16),0,L124*$C$19/$C$16)</t>
  </si>
  <si>
    <t>=WENN(ODER(ISTFEHLER(K124*$C$20/L242),IDENTISCH(TEIL(B124,1,4),"WPL:")),0,K124*$C$20/L242)</t>
  </si>
  <si>
    <t>=WENN(ISTFEHLER(N124*$C$20),0,N124*$C$20/100)</t>
  </si>
  <si>
    <t>=WENN(ODER(ISTFEHLER(K124*$C$19/$C$16),TEIL(B124,1,4)&lt;&gt;"WPL:"),0,K124*$C$19/$C$16)</t>
  </si>
  <si>
    <t>=WENN(ODER(ISTFEHLER(L124*$C$19/$C$16),TEIL(B124,1,4)&lt;&gt;"WPL:"),0,K124*H124*$C$19/$C$16)</t>
  </si>
  <si>
    <t>=WENN(ODER(ISTFEHLER(K124*$C$20/L242),TEIL(B124,1,4)&lt;&gt;"WPL:"),0,K124*$C$20/L242)</t>
  </si>
  <si>
    <t>=WENN(ODER(ISTFEHLER(K124*H124/L242*$C$20),TEIL(B124,1,4)&lt;&gt;"WPL:"),0,K124*H124/L242*$C$20)</t>
  </si>
  <si>
    <t>102</t>
  </si>
  <si>
    <t>NATIXIS</t>
  </si>
  <si>
    <t>FR0000120685</t>
  </si>
  <si>
    <t>CNAT.PA</t>
  </si>
  <si>
    <t>Natixis S.A.</t>
  </si>
  <si>
    <t>=WENN(ODER(ISTFEHLER(K125*$C$19/$C$16),IDENTISCH(TEIL(B125,1,4),"WPL:")),0,K125*$C$19/$C$16)</t>
  </si>
  <si>
    <t>=WENN(ISTFEHLER(L125*$C$19/$C$16),0,L125*$C$19/$C$16)</t>
  </si>
  <si>
    <t>=WENN(ODER(ISTFEHLER(K125*$C$20/L242),IDENTISCH(TEIL(B125,1,4),"WPL:")),0,K125*$C$20/L242)</t>
  </si>
  <si>
    <t>=WENN(ISTFEHLER(N125*$C$20),0,N125*$C$20/100)</t>
  </si>
  <si>
    <t>=WENN(ODER(ISTFEHLER(K125*$C$19/$C$16),TEIL(B125,1,4)&lt;&gt;"WPL:"),0,K125*$C$19/$C$16)</t>
  </si>
  <si>
    <t>=WENN(ODER(ISTFEHLER(L125*$C$19/$C$16),TEIL(B125,1,4)&lt;&gt;"WPL:"),0,K125*H125*$C$19/$C$16)</t>
  </si>
  <si>
    <t>=WENN(ODER(ISTFEHLER(K125*$C$20/L242),TEIL(B125,1,4)&lt;&gt;"WPL:"),0,K125*$C$20/L242)</t>
  </si>
  <si>
    <t>=WENN(ODER(ISTFEHLER(K125*H125/L242*$C$20),TEIL(B125,1,4)&lt;&gt;"WPL:"),0,K125*H125/L242*$C$20)</t>
  </si>
  <si>
    <t>103</t>
  </si>
  <si>
    <t>PERNOD RICARD SA</t>
  </si>
  <si>
    <t>FR0000120693</t>
  </si>
  <si>
    <t>PERP.PA</t>
  </si>
  <si>
    <t>Pernod-Ricard S.A.</t>
  </si>
  <si>
    <t>=WENN(ODER(ISTFEHLER(K126*$C$19/$C$16),IDENTISCH(TEIL(B126,1,4),"WPL:")),0,K126*$C$19/$C$16)</t>
  </si>
  <si>
    <t>=WENN(ISTFEHLER(L126*$C$19/$C$16),0,L126*$C$19/$C$16)</t>
  </si>
  <si>
    <t>=WENN(ODER(ISTFEHLER(K126*$C$20/L242),IDENTISCH(TEIL(B126,1,4),"WPL:")),0,K126*$C$20/L242)</t>
  </si>
  <si>
    <t>=WENN(ISTFEHLER(N126*$C$20),0,N126*$C$20/100)</t>
  </si>
  <si>
    <t>=WENN(ODER(ISTFEHLER(K126*$C$19/$C$16),TEIL(B126,1,4)&lt;&gt;"WPL:"),0,K126*$C$19/$C$16)</t>
  </si>
  <si>
    <t>=WENN(ODER(ISTFEHLER(L126*$C$19/$C$16),TEIL(B126,1,4)&lt;&gt;"WPL:"),0,K126*H126*$C$19/$C$16)</t>
  </si>
  <si>
    <t>=WENN(ODER(ISTFEHLER(K126*$C$20/L242),TEIL(B126,1,4)&lt;&gt;"WPL:"),0,K126*$C$20/L242)</t>
  </si>
  <si>
    <t>=WENN(ODER(ISTFEHLER(K126*H126/L242*$C$20),TEIL(B126,1,4)&lt;&gt;"WPL:"),0,K126*H126/L242*$C$20)</t>
  </si>
  <si>
    <t>104</t>
  </si>
  <si>
    <t>LVMH MOET HENNESSY LOUIS VUI</t>
  </si>
  <si>
    <t>FR0000121014</t>
  </si>
  <si>
    <t>LVMH.PA</t>
  </si>
  <si>
    <t>LVMH Moët Henn. L. Vuitton SE</t>
  </si>
  <si>
    <t>=WENN(ODER(ISTFEHLER(K127*$C$19/$C$16),IDENTISCH(TEIL(B127,1,4),"WPL:")),0,K127*$C$19/$C$16)</t>
  </si>
  <si>
    <t>=WENN(ISTFEHLER(L127*$C$19/$C$16),0,L127*$C$19/$C$16)</t>
  </si>
  <si>
    <t>=WENN(ODER(ISTFEHLER(K127*$C$20/L242),IDENTISCH(TEIL(B127,1,4),"WPL:")),0,K127*$C$20/L242)</t>
  </si>
  <si>
    <t>=WENN(ISTFEHLER(N127*$C$20),0,N127*$C$20/100)</t>
  </si>
  <si>
    <t>=WENN(ODER(ISTFEHLER(K127*$C$19/$C$16),TEIL(B127,1,4)&lt;&gt;"WPL:"),0,K127*$C$19/$C$16)</t>
  </si>
  <si>
    <t>=WENN(ODER(ISTFEHLER(L127*$C$19/$C$16),TEIL(B127,1,4)&lt;&gt;"WPL:"),0,K127*H127*$C$19/$C$16)</t>
  </si>
  <si>
    <t>=WENN(ODER(ISTFEHLER(K127*$C$20/L242),TEIL(B127,1,4)&lt;&gt;"WPL:"),0,K127*$C$20/L242)</t>
  </si>
  <si>
    <t>=WENN(ODER(ISTFEHLER(K127*H127/L242*$C$20),TEIL(B127,1,4)&lt;&gt;"WPL:"),0,K127*H127/L242*$C$20)</t>
  </si>
  <si>
    <t>105</t>
  </si>
  <si>
    <t>MICHELIN (CGDE)</t>
  </si>
  <si>
    <t>FR0000121261</t>
  </si>
  <si>
    <t>MICP.PA</t>
  </si>
  <si>
    <t>Cie Génle Éts Michelin SCpA</t>
  </si>
  <si>
    <t>=WENN(ODER(ISTFEHLER(K128*$C$19/$C$16),IDENTISCH(TEIL(B128,1,4),"WPL:")),0,K128*$C$19/$C$16)</t>
  </si>
  <si>
    <t>=WENN(ISTFEHLER(L128*$C$19/$C$16),0,L128*$C$19/$C$16)</t>
  </si>
  <si>
    <t>=WENN(ODER(ISTFEHLER(K128*$C$20/L242),IDENTISCH(TEIL(B128,1,4),"WPL:")),0,K128*$C$20/L242)</t>
  </si>
  <si>
    <t>=WENN(ISTFEHLER(N128*$C$20),0,N128*$C$20/100)</t>
  </si>
  <si>
    <t>=WENN(ODER(ISTFEHLER(K128*$C$19/$C$16),TEIL(B128,1,4)&lt;&gt;"WPL:"),0,K128*$C$19/$C$16)</t>
  </si>
  <si>
    <t>=WENN(ODER(ISTFEHLER(L128*$C$19/$C$16),TEIL(B128,1,4)&lt;&gt;"WPL:"),0,K128*H128*$C$19/$C$16)</t>
  </si>
  <si>
    <t>=WENN(ODER(ISTFEHLER(K128*$C$20/L242),TEIL(B128,1,4)&lt;&gt;"WPL:"),0,K128*$C$20/L242)</t>
  </si>
  <si>
    <t>=WENN(ODER(ISTFEHLER(K128*H128/L242*$C$20),TEIL(B128,1,4)&lt;&gt;"WPL:"),0,K128*H128/L242*$C$20)</t>
  </si>
  <si>
    <t>106</t>
  </si>
  <si>
    <t>THALES SA</t>
  </si>
  <si>
    <t>FR0000121329</t>
  </si>
  <si>
    <t>TCFP.PA</t>
  </si>
  <si>
    <t>THALES S.A.</t>
  </si>
  <si>
    <t>=WENN(ODER(ISTFEHLER(K129*$C$19/$C$16),IDENTISCH(TEIL(B129,1,4),"WPL:")),0,K129*$C$19/$C$16)</t>
  </si>
  <si>
    <t>=WENN(ISTFEHLER(L129*$C$19/$C$16),0,L129*$C$19/$C$16)</t>
  </si>
  <si>
    <t>=WENN(ODER(ISTFEHLER(K129*$C$20/L242),IDENTISCH(TEIL(B129,1,4),"WPL:")),0,K129*$C$20/L242)</t>
  </si>
  <si>
    <t>=WENN(ISTFEHLER(N129*$C$20),0,N129*$C$20/100)</t>
  </si>
  <si>
    <t>=WENN(ODER(ISTFEHLER(K129*$C$19/$C$16),TEIL(B129,1,4)&lt;&gt;"WPL:"),0,K129*$C$19/$C$16)</t>
  </si>
  <si>
    <t>=WENN(ODER(ISTFEHLER(L129*$C$19/$C$16),TEIL(B129,1,4)&lt;&gt;"WPL:"),0,K129*H129*$C$19/$C$16)</t>
  </si>
  <si>
    <t>=WENN(ODER(ISTFEHLER(K129*$C$20/L242),TEIL(B129,1,4)&lt;&gt;"WPL:"),0,K129*$C$20/L242)</t>
  </si>
  <si>
    <t>=WENN(ODER(ISTFEHLER(K129*H129/L242*$C$20),TEIL(B129,1,4)&lt;&gt;"WPL:"),0,K129*H129/L242*$C$20)</t>
  </si>
  <si>
    <t>107</t>
  </si>
  <si>
    <t>KERING</t>
  </si>
  <si>
    <t>FR0000121485</t>
  </si>
  <si>
    <t>PRTP.PA</t>
  </si>
  <si>
    <t>Kering S.A.</t>
  </si>
  <si>
    <t>=WENN(ODER(ISTFEHLER(K130*$C$19/$C$16),IDENTISCH(TEIL(B130,1,4),"WPL:")),0,K130*$C$19/$C$16)</t>
  </si>
  <si>
    <t>=WENN(ISTFEHLER(L130*$C$19/$C$16),0,L130*$C$19/$C$16)</t>
  </si>
  <si>
    <t>=WENN(ODER(ISTFEHLER(K130*$C$20/L242),IDENTISCH(TEIL(B130,1,4),"WPL:")),0,K130*$C$20/L242)</t>
  </si>
  <si>
    <t>=WENN(ISTFEHLER(N130*$C$20),0,N130*$C$20/100)</t>
  </si>
  <si>
    <t>=WENN(ODER(ISTFEHLER(K130*$C$19/$C$16),TEIL(B130,1,4)&lt;&gt;"WPL:"),0,K130*$C$19/$C$16)</t>
  </si>
  <si>
    <t>=WENN(ODER(ISTFEHLER(L130*$C$19/$C$16),TEIL(B130,1,4)&lt;&gt;"WPL:"),0,K130*H130*$C$19/$C$16)</t>
  </si>
  <si>
    <t>=WENN(ODER(ISTFEHLER(K130*$C$20/L242),TEIL(B130,1,4)&lt;&gt;"WPL:"),0,K130*$C$20/L242)</t>
  </si>
  <si>
    <t>=WENN(ODER(ISTFEHLER(K130*H130/L242*$C$20),TEIL(B130,1,4)&lt;&gt;"WPL:"),0,K130*H130/L242*$C$20)</t>
  </si>
  <si>
    <t>108</t>
  </si>
  <si>
    <t>ESSILOR INTERNATIONAL</t>
  </si>
  <si>
    <t>FR0000121667</t>
  </si>
  <si>
    <t>ESSI.PA</t>
  </si>
  <si>
    <t>Essilor Intl -Cie Génle Opt.SA</t>
  </si>
  <si>
    <t>=WENN(ODER(ISTFEHLER(K131*$C$19/$C$16),IDENTISCH(TEIL(B131,1,4),"WPL:")),0,K131*$C$19/$C$16)</t>
  </si>
  <si>
    <t>=WENN(ISTFEHLER(L131*$C$19/$C$16),0,L131*$C$19/$C$16)</t>
  </si>
  <si>
    <t>=WENN(ODER(ISTFEHLER(K131*$C$20/L242),IDENTISCH(TEIL(B131,1,4),"WPL:")),0,K131*$C$20/L242)</t>
  </si>
  <si>
    <t>=WENN(ISTFEHLER(N131*$C$20),0,N131*$C$20/100)</t>
  </si>
  <si>
    <t>=WENN(ODER(ISTFEHLER(K131*$C$19/$C$16),TEIL(B131,1,4)&lt;&gt;"WPL:"),0,K131*$C$19/$C$16)</t>
  </si>
  <si>
    <t>=WENN(ODER(ISTFEHLER(L131*$C$19/$C$16),TEIL(B131,1,4)&lt;&gt;"WPL:"),0,K131*H131*$C$19/$C$16)</t>
  </si>
  <si>
    <t>=WENN(ODER(ISTFEHLER(K131*$C$20/L242),TEIL(B131,1,4)&lt;&gt;"WPL:"),0,K131*$C$20/L242)</t>
  </si>
  <si>
    <t>=WENN(ODER(ISTFEHLER(K131*H131/L242*$C$20),TEIL(B131,1,4)&lt;&gt;"WPL:"),0,K131*H131/L242*$C$20)</t>
  </si>
  <si>
    <t>109</t>
  </si>
  <si>
    <t>KLEPIERRE</t>
  </si>
  <si>
    <t>FR0000121964</t>
  </si>
  <si>
    <t>LOIM.PA</t>
  </si>
  <si>
    <t>Klépierre S.A.</t>
  </si>
  <si>
    <t>=WENN(ODER(ISTFEHLER(K132*$C$19/$C$16),IDENTISCH(TEIL(B132,1,4),"WPL:")),0,K132*$C$19/$C$16)</t>
  </si>
  <si>
    <t>=WENN(ISTFEHLER(L132*$C$19/$C$16),0,L132*$C$19/$C$16)</t>
  </si>
  <si>
    <t>=WENN(ODER(ISTFEHLER(K132*$C$20/L242),IDENTISCH(TEIL(B132,1,4),"WPL:")),0,K132*$C$20/L242)</t>
  </si>
  <si>
    <t>=WENN(ISTFEHLER(N132*$C$20),0,N132*$C$20/100)</t>
  </si>
  <si>
    <t>=WENN(ODER(ISTFEHLER(K132*$C$19/$C$16),TEIL(B132,1,4)&lt;&gt;"WPL:"),0,K132*$C$19/$C$16)</t>
  </si>
  <si>
    <t>=WENN(ODER(ISTFEHLER(L132*$C$19/$C$16),TEIL(B132,1,4)&lt;&gt;"WPL:"),0,K132*H132*$C$19/$C$16)</t>
  </si>
  <si>
    <t>=WENN(ODER(ISTFEHLER(K132*$C$20/L242),TEIL(B132,1,4)&lt;&gt;"WPL:"),0,K132*$C$20/L242)</t>
  </si>
  <si>
    <t>=WENN(ODER(ISTFEHLER(K132*H132/L242*$C$20),TEIL(B132,1,4)&lt;&gt;"WPL:"),0,K132*H132/L242*$C$20)</t>
  </si>
  <si>
    <t>Immobilien</t>
  </si>
  <si>
    <t>110</t>
  </si>
  <si>
    <t>SCHNEIDER ELECTRIC SE</t>
  </si>
  <si>
    <t>FR0000121972</t>
  </si>
  <si>
    <t>SCHN.PA</t>
  </si>
  <si>
    <t>Schneider Electric SE</t>
  </si>
  <si>
    <t>=WENN(ODER(ISTFEHLER(K133*$C$19/$C$16),IDENTISCH(TEIL(B133,1,4),"WPL:")),0,K133*$C$19/$C$16)</t>
  </si>
  <si>
    <t>=WENN(ISTFEHLER(L133*$C$19/$C$16),0,L133*$C$19/$C$16)</t>
  </si>
  <si>
    <t>=WENN(ODER(ISTFEHLER(K133*$C$20/L242),IDENTISCH(TEIL(B133,1,4),"WPL:")),0,K133*$C$20/L242)</t>
  </si>
  <si>
    <t>=WENN(ISTFEHLER(N133*$C$20),0,N133*$C$20/100)</t>
  </si>
  <si>
    <t>=WENN(ODER(ISTFEHLER(K133*$C$19/$C$16),TEIL(B133,1,4)&lt;&gt;"WPL:"),0,K133*$C$19/$C$16)</t>
  </si>
  <si>
    <t>=WENN(ODER(ISTFEHLER(L133*$C$19/$C$16),TEIL(B133,1,4)&lt;&gt;"WPL:"),0,K133*H133*$C$19/$C$16)</t>
  </si>
  <si>
    <t>=WENN(ODER(ISTFEHLER(K133*$C$20/L242),TEIL(B133,1,4)&lt;&gt;"WPL:"),0,K133*$C$20/L242)</t>
  </si>
  <si>
    <t>=WENN(ODER(ISTFEHLER(K133*H133/L242*$C$20),TEIL(B133,1,4)&lt;&gt;"WPL:"),0,K133*H133/L242*$C$20)</t>
  </si>
  <si>
    <t>111</t>
  </si>
  <si>
    <t>UNIBAIL-RODAMCO SE</t>
  </si>
  <si>
    <t>FR0000124711</t>
  </si>
  <si>
    <t>UNBP.AS</t>
  </si>
  <si>
    <t>Unibail-Rodamco SE</t>
  </si>
  <si>
    <t>=WENN(ODER(ISTFEHLER(K134*$C$19/$C$16),IDENTISCH(TEIL(B134,1,4),"WPL:")),0,K134*$C$19/$C$16)</t>
  </si>
  <si>
    <t>=WENN(ISTFEHLER(L134*$C$19/$C$16),0,L134*$C$19/$C$16)</t>
  </si>
  <si>
    <t>=WENN(ODER(ISTFEHLER(K134*$C$20/L242),IDENTISCH(TEIL(B134,1,4),"WPL:")),0,K134*$C$20/L242)</t>
  </si>
  <si>
    <t>=WENN(ISTFEHLER(N134*$C$20),0,N134*$C$20/100)</t>
  </si>
  <si>
    <t>=WENN(ODER(ISTFEHLER(K134*$C$19/$C$16),TEIL(B134,1,4)&lt;&gt;"WPL:"),0,K134*$C$19/$C$16)</t>
  </si>
  <si>
    <t>=WENN(ODER(ISTFEHLER(L134*$C$19/$C$16),TEIL(B134,1,4)&lt;&gt;"WPL:"),0,K134*H134*$C$19/$C$16)</t>
  </si>
  <si>
    <t>=WENN(ODER(ISTFEHLER(K134*$C$20/L242),TEIL(B134,1,4)&lt;&gt;"WPL:"),0,K134*$C$20/L242)</t>
  </si>
  <si>
    <t>=WENN(ODER(ISTFEHLER(K134*H134/L242*$C$20),TEIL(B134,1,4)&lt;&gt;"WPL:"),0,K134*H134/L242*$C$20)</t>
  </si>
  <si>
    <t>112</t>
  </si>
  <si>
    <t>COMPAGNIE DE SAINT GOBAIN</t>
  </si>
  <si>
    <t>FR0000125007</t>
  </si>
  <si>
    <t>SGOB.PA</t>
  </si>
  <si>
    <t>Compagnie de Saint-Gobain S.A.</t>
  </si>
  <si>
    <t>=WENN(ODER(ISTFEHLER(K135*$C$19/$C$16),IDENTISCH(TEIL(B135,1,4),"WPL:")),0,K135*$C$19/$C$16)</t>
  </si>
  <si>
    <t>=WENN(ISTFEHLER(L135*$C$19/$C$16),0,L135*$C$19/$C$16)</t>
  </si>
  <si>
    <t>=WENN(ODER(ISTFEHLER(K135*$C$20/L242),IDENTISCH(TEIL(B135,1,4),"WPL:")),0,K135*$C$20/L242)</t>
  </si>
  <si>
    <t>=WENN(ISTFEHLER(N135*$C$20),0,N135*$C$20/100)</t>
  </si>
  <si>
    <t>=WENN(ODER(ISTFEHLER(K135*$C$19/$C$16),TEIL(B135,1,4)&lt;&gt;"WPL:"),0,K135*$C$19/$C$16)</t>
  </si>
  <si>
    <t>=WENN(ODER(ISTFEHLER(L135*$C$19/$C$16),TEIL(B135,1,4)&lt;&gt;"WPL:"),0,K135*H135*$C$19/$C$16)</t>
  </si>
  <si>
    <t>=WENN(ODER(ISTFEHLER(K135*$C$20/L242),TEIL(B135,1,4)&lt;&gt;"WPL:"),0,K135*$C$20/L242)</t>
  </si>
  <si>
    <t>=WENN(ODER(ISTFEHLER(K135*H135/L242*$C$20),TEIL(B135,1,4)&lt;&gt;"WPL:"),0,K135*H135/L242*$C$20)</t>
  </si>
  <si>
    <t>113</t>
  </si>
  <si>
    <t>VINCI SA</t>
  </si>
  <si>
    <t>FR0000125486</t>
  </si>
  <si>
    <t>SGEF.PA</t>
  </si>
  <si>
    <t>VINCI S.A.</t>
  </si>
  <si>
    <t>=WENN(ODER(ISTFEHLER(K136*$C$19/$C$16),IDENTISCH(TEIL(B136,1,4),"WPL:")),0,K136*$C$19/$C$16)</t>
  </si>
  <si>
    <t>=WENN(ISTFEHLER(L136*$C$19/$C$16),0,L136*$C$19/$C$16)</t>
  </si>
  <si>
    <t>=WENN(ODER(ISTFEHLER(K136*$C$20/L242),IDENTISCH(TEIL(B136,1,4),"WPL:")),0,K136*$C$20/L242)</t>
  </si>
  <si>
    <t>=WENN(ISTFEHLER(N136*$C$20),0,N136*$C$20/100)</t>
  </si>
  <si>
    <t>=WENN(ODER(ISTFEHLER(K136*$C$19/$C$16),TEIL(B136,1,4)&lt;&gt;"WPL:"),0,K136*$C$19/$C$16)</t>
  </si>
  <si>
    <t>=WENN(ODER(ISTFEHLER(L136*$C$19/$C$16),TEIL(B136,1,4)&lt;&gt;"WPL:"),0,K136*H136*$C$19/$C$16)</t>
  </si>
  <si>
    <t>=WENN(ODER(ISTFEHLER(K136*$C$20/L242),TEIL(B136,1,4)&lt;&gt;"WPL:"),0,K136*$C$20/L242)</t>
  </si>
  <si>
    <t>=WENN(ODER(ISTFEHLER(K136*H136/L242*$C$20),TEIL(B136,1,4)&lt;&gt;"WPL:"),0,K136*H136/L242*$C$20)</t>
  </si>
  <si>
    <t>114</t>
  </si>
  <si>
    <t>VIVENDI</t>
  </si>
  <si>
    <t>FR0000127771</t>
  </si>
  <si>
    <t>VIV.PA</t>
  </si>
  <si>
    <t>Vivendi S.A.</t>
  </si>
  <si>
    <t>=WENN(ODER(ISTFEHLER(K137*$C$19/$C$16),IDENTISCH(TEIL(B137,1,4),"WPL:")),0,K137*$C$19/$C$16)</t>
  </si>
  <si>
    <t>=WENN(ISTFEHLER(L137*$C$19/$C$16),0,L137*$C$19/$C$16)</t>
  </si>
  <si>
    <t>=WENN(ODER(ISTFEHLER(K137*$C$20/L242),IDENTISCH(TEIL(B137,1,4),"WPL:")),0,K137*$C$20/L242)</t>
  </si>
  <si>
    <t>=WENN(ISTFEHLER(N137*$C$20),0,N137*$C$20/100)</t>
  </si>
  <si>
    <t>=WENN(ODER(ISTFEHLER(K137*$C$19/$C$16),TEIL(B137,1,4)&lt;&gt;"WPL:"),0,K137*$C$19/$C$16)</t>
  </si>
  <si>
    <t>=WENN(ODER(ISTFEHLER(L137*$C$19/$C$16),TEIL(B137,1,4)&lt;&gt;"WPL:"),0,K137*H137*$C$19/$C$16)</t>
  </si>
  <si>
    <t>=WENN(ODER(ISTFEHLER(K137*$C$20/L242),TEIL(B137,1,4)&lt;&gt;"WPL:"),0,K137*$C$20/L242)</t>
  </si>
  <si>
    <t>=WENN(ODER(ISTFEHLER(K137*H137/L242*$C$20),TEIL(B137,1,4)&lt;&gt;"WPL:"),0,K137*H137/L242*$C$20)</t>
  </si>
  <si>
    <t>Medien</t>
  </si>
  <si>
    <t>115</t>
  </si>
  <si>
    <t>CHRISTIAN DIOR SE</t>
  </si>
  <si>
    <t>FR0000130403</t>
  </si>
  <si>
    <t>DIOR.PA</t>
  </si>
  <si>
    <t>Christian Dior SE</t>
  </si>
  <si>
    <t>=WENN(ODER(ISTFEHLER(K138*$C$19/$C$16),IDENTISCH(TEIL(B138,1,4),"WPL:")),0,K138*$C$19/$C$16)</t>
  </si>
  <si>
    <t>=WENN(ISTFEHLER(L138*$C$19/$C$16),0,L138*$C$19/$C$16)</t>
  </si>
  <si>
    <t>=WENN(ODER(ISTFEHLER(K138*$C$20/L242),IDENTISCH(TEIL(B138,1,4),"WPL:")),0,K138*$C$20/L242)</t>
  </si>
  <si>
    <t>=WENN(ISTFEHLER(N138*$C$20),0,N138*$C$20/100)</t>
  </si>
  <si>
    <t>=WENN(ODER(ISTFEHLER(K138*$C$19/$C$16),TEIL(B138,1,4)&lt;&gt;"WPL:"),0,K138*$C$19/$C$16)</t>
  </si>
  <si>
    <t>=WENN(ODER(ISTFEHLER(L138*$C$19/$C$16),TEIL(B138,1,4)&lt;&gt;"WPL:"),0,K138*H138*$C$19/$C$16)</t>
  </si>
  <si>
    <t>=WENN(ODER(ISTFEHLER(K138*$C$20/L242),TEIL(B138,1,4)&lt;&gt;"WPL:"),0,K138*$C$20/L242)</t>
  </si>
  <si>
    <t>=WENN(ODER(ISTFEHLER(K138*H138/L242*$C$20),TEIL(B138,1,4)&lt;&gt;"WPL:"),0,K138*H138/L242*$C$20)</t>
  </si>
  <si>
    <t>116</t>
  </si>
  <si>
    <t>PUBLICIS GROUPE</t>
  </si>
  <si>
    <t>FR0000130577</t>
  </si>
  <si>
    <t>PUBP.PA</t>
  </si>
  <si>
    <t>Publicis Groupe S.A.</t>
  </si>
  <si>
    <t>=WENN(ODER(ISTFEHLER(K139*$C$19/$C$16),IDENTISCH(TEIL(B139,1,4),"WPL:")),0,K139*$C$19/$C$16)</t>
  </si>
  <si>
    <t>=WENN(ISTFEHLER(L139*$C$19/$C$16),0,L139*$C$19/$C$16)</t>
  </si>
  <si>
    <t>=WENN(ODER(ISTFEHLER(K139*$C$20/L242),IDENTISCH(TEIL(B139,1,4),"WPL:")),0,K139*$C$20/L242)</t>
  </si>
  <si>
    <t>=WENN(ISTFEHLER(N139*$C$20),0,N139*$C$20/100)</t>
  </si>
  <si>
    <t>=WENN(ODER(ISTFEHLER(K139*$C$19/$C$16),TEIL(B139,1,4)&lt;&gt;"WPL:"),0,K139*$C$19/$C$16)</t>
  </si>
  <si>
    <t>=WENN(ODER(ISTFEHLER(L139*$C$19/$C$16),TEIL(B139,1,4)&lt;&gt;"WPL:"),0,K139*H139*$C$19/$C$16)</t>
  </si>
  <si>
    <t>=WENN(ODER(ISTFEHLER(K139*$C$20/L242),TEIL(B139,1,4)&lt;&gt;"WPL:"),0,K139*$C$20/L242)</t>
  </si>
  <si>
    <t>=WENN(ODER(ISTFEHLER(K139*H139/L242*$C$20),TEIL(B139,1,4)&lt;&gt;"WPL:"),0,K139*H139/L242*$C$20)</t>
  </si>
  <si>
    <t>117</t>
  </si>
  <si>
    <t>DASSAULT SYSTEMES SA</t>
  </si>
  <si>
    <t>FR0000130650</t>
  </si>
  <si>
    <t>DAST.PA</t>
  </si>
  <si>
    <t>Dassault Systèmes S.A.</t>
  </si>
  <si>
    <t>=WENN(ODER(ISTFEHLER(K140*$C$19/$C$16),IDENTISCH(TEIL(B140,1,4),"WPL:")),0,K140*$C$19/$C$16)</t>
  </si>
  <si>
    <t>=WENN(ISTFEHLER(L140*$C$19/$C$16),0,L140*$C$19/$C$16)</t>
  </si>
  <si>
    <t>=WENN(ODER(ISTFEHLER(K140*$C$20/L242),IDENTISCH(TEIL(B140,1,4),"WPL:")),0,K140*$C$20/L242)</t>
  </si>
  <si>
    <t>=WENN(ISTFEHLER(N140*$C$20),0,N140*$C$20/100)</t>
  </si>
  <si>
    <t>=WENN(ODER(ISTFEHLER(K140*$C$19/$C$16),TEIL(B140,1,4)&lt;&gt;"WPL:"),0,K140*$C$19/$C$16)</t>
  </si>
  <si>
    <t>=WENN(ODER(ISTFEHLER(L140*$C$19/$C$16),TEIL(B140,1,4)&lt;&gt;"WPL:"),0,K140*H140*$C$19/$C$16)</t>
  </si>
  <si>
    <t>=WENN(ODER(ISTFEHLER(K140*$C$20/L242),TEIL(B140,1,4)&lt;&gt;"WPL:"),0,K140*$C$20/L242)</t>
  </si>
  <si>
    <t>=WENN(ODER(ISTFEHLER(K140*H140/L242*$C$20),TEIL(B140,1,4)&lt;&gt;"WPL:"),0,K140*H140/L242*$C$20)</t>
  </si>
  <si>
    <t>118</t>
  </si>
  <si>
    <t>SOCIETE GENERALE SA</t>
  </si>
  <si>
    <t>FR0000130809</t>
  </si>
  <si>
    <t>SOGN.PA</t>
  </si>
  <si>
    <t>Société Générale S.A.</t>
  </si>
  <si>
    <t>=WENN(ODER(ISTFEHLER(K141*$C$19/$C$16),IDENTISCH(TEIL(B141,1,4),"WPL:")),0,K141*$C$19/$C$16)</t>
  </si>
  <si>
    <t>=WENN(ISTFEHLER(L141*$C$19/$C$16),0,L141*$C$19/$C$16)</t>
  </si>
  <si>
    <t>=WENN(ODER(ISTFEHLER(K141*$C$20/L242),IDENTISCH(TEIL(B141,1,4),"WPL:")),0,K141*$C$20/L242)</t>
  </si>
  <si>
    <t>=WENN(ISTFEHLER(N141*$C$20),0,N141*$C$20/100)</t>
  </si>
  <si>
    <t>=WENN(ODER(ISTFEHLER(K141*$C$19/$C$16),TEIL(B141,1,4)&lt;&gt;"WPL:"),0,K141*$C$19/$C$16)</t>
  </si>
  <si>
    <t>=WENN(ODER(ISTFEHLER(L141*$C$19/$C$16),TEIL(B141,1,4)&lt;&gt;"WPL:"),0,K141*H141*$C$19/$C$16)</t>
  </si>
  <si>
    <t>=WENN(ODER(ISTFEHLER(K141*$C$20/L242),TEIL(B141,1,4)&lt;&gt;"WPL:"),0,K141*$C$20/L242)</t>
  </si>
  <si>
    <t>=WENN(ODER(ISTFEHLER(K141*H141/L242*$C$20),TEIL(B141,1,4)&lt;&gt;"WPL:"),0,K141*H141/L242*$C$20)</t>
  </si>
  <si>
    <t>119</t>
  </si>
  <si>
    <t>BNP PARIBAS</t>
  </si>
  <si>
    <t>FR0000131104</t>
  </si>
  <si>
    <t>BNPP.PA</t>
  </si>
  <si>
    <t>BNP Paribas S.A.</t>
  </si>
  <si>
    <t>=WENN(ODER(ISTFEHLER(K142*$C$19/$C$16),IDENTISCH(TEIL(B142,1,4),"WPL:")),0,K142*$C$19/$C$16)</t>
  </si>
  <si>
    <t>=WENN(ISTFEHLER(L142*$C$19/$C$16),0,L142*$C$19/$C$16)</t>
  </si>
  <si>
    <t>=WENN(ODER(ISTFEHLER(K142*$C$20/L242),IDENTISCH(TEIL(B142,1,4),"WPL:")),0,K142*$C$20/L242)</t>
  </si>
  <si>
    <t>=WENN(ISTFEHLER(N142*$C$20),0,N142*$C$20/100)</t>
  </si>
  <si>
    <t>=WENN(ODER(ISTFEHLER(K142*$C$19/$C$16),TEIL(B142,1,4)&lt;&gt;"WPL:"),0,K142*$C$19/$C$16)</t>
  </si>
  <si>
    <t>=WENN(ODER(ISTFEHLER(L142*$C$19/$C$16),TEIL(B142,1,4)&lt;&gt;"WPL:"),0,K142*H142*$C$19/$C$16)</t>
  </si>
  <si>
    <t>=WENN(ODER(ISTFEHLER(K142*$C$20/L242),TEIL(B142,1,4)&lt;&gt;"WPL:"),0,K142*$C$20/L242)</t>
  </si>
  <si>
    <t>=WENN(ODER(ISTFEHLER(K142*H142/L242*$C$20),TEIL(B142,1,4)&lt;&gt;"WPL:"),0,K142*H142/L242*$C$20)</t>
  </si>
  <si>
    <t>120</t>
  </si>
  <si>
    <t>RENAULT SA</t>
  </si>
  <si>
    <t>FR0000131906</t>
  </si>
  <si>
    <t>RENA.PA</t>
  </si>
  <si>
    <t>Renault S.A.</t>
  </si>
  <si>
    <t>=WENN(ODER(ISTFEHLER(K143*$C$19/$C$16),IDENTISCH(TEIL(B143,1,4),"WPL:")),0,K143*$C$19/$C$16)</t>
  </si>
  <si>
    <t>=WENN(ISTFEHLER(L143*$C$19/$C$16),0,L143*$C$19/$C$16)</t>
  </si>
  <si>
    <t>=WENN(ODER(ISTFEHLER(K143*$C$20/L242),IDENTISCH(TEIL(B143,1,4),"WPL:")),0,K143*$C$20/L242)</t>
  </si>
  <si>
    <t>=WENN(ISTFEHLER(N143*$C$20),0,N143*$C$20/100)</t>
  </si>
  <si>
    <t>=WENN(ODER(ISTFEHLER(K143*$C$19/$C$16),TEIL(B143,1,4)&lt;&gt;"WPL:"),0,K143*$C$19/$C$16)</t>
  </si>
  <si>
    <t>=WENN(ODER(ISTFEHLER(L143*$C$19/$C$16),TEIL(B143,1,4)&lt;&gt;"WPL:"),0,K143*H143*$C$19/$C$16)</t>
  </si>
  <si>
    <t>=WENN(ODER(ISTFEHLER(K143*$C$20/L242),TEIL(B143,1,4)&lt;&gt;"WPL:"),0,K143*$C$20/L242)</t>
  </si>
  <si>
    <t>=WENN(ODER(ISTFEHLER(K143*H143/L242*$C$20),TEIL(B143,1,4)&lt;&gt;"WPL:"),0,K143*H143/L242*$C$20)</t>
  </si>
  <si>
    <t>121</t>
  </si>
  <si>
    <t>ORANGE</t>
  </si>
  <si>
    <t>FR0000133308</t>
  </si>
  <si>
    <t>ORAN.PA</t>
  </si>
  <si>
    <t>Orange S.A.</t>
  </si>
  <si>
    <t>=WENN(ODER(ISTFEHLER(K144*$C$19/$C$16),IDENTISCH(TEIL(B144,1,4),"WPL:")),0,K144*$C$19/$C$16)</t>
  </si>
  <si>
    <t>=WENN(ISTFEHLER(L144*$C$19/$C$16),0,L144*$C$19/$C$16)</t>
  </si>
  <si>
    <t>=WENN(ODER(ISTFEHLER(K144*$C$20/L242),IDENTISCH(TEIL(B144,1,4),"WPL:")),0,K144*$C$20/L242)</t>
  </si>
  <si>
    <t>=WENN(ISTFEHLER(N144*$C$20),0,N144*$C$20/100)</t>
  </si>
  <si>
    <t>=WENN(ODER(ISTFEHLER(K144*$C$19/$C$16),TEIL(B144,1,4)&lt;&gt;"WPL:"),0,K144*$C$19/$C$16)</t>
  </si>
  <si>
    <t>=WENN(ODER(ISTFEHLER(L144*$C$19/$C$16),TEIL(B144,1,4)&lt;&gt;"WPL:"),0,K144*H144*$C$19/$C$16)</t>
  </si>
  <si>
    <t>=WENN(ODER(ISTFEHLER(K144*$C$20/L242),TEIL(B144,1,4)&lt;&gt;"WPL:"),0,K144*$C$20/L242)</t>
  </si>
  <si>
    <t>=WENN(ODER(ISTFEHLER(K144*H144/L242*$C$20),TEIL(B144,1,4)&lt;&gt;"WPL:"),0,K144*H144/L242*$C$20)</t>
  </si>
  <si>
    <t>122</t>
  </si>
  <si>
    <t>ENGIE</t>
  </si>
  <si>
    <t>FR0010208488</t>
  </si>
  <si>
    <t>ENGIE.PA</t>
  </si>
  <si>
    <t>Engie S.A.</t>
  </si>
  <si>
    <t>=WENN(ODER(ISTFEHLER(K145*$C$19/$C$16),IDENTISCH(TEIL(B145,1,4),"WPL:")),0,K145*$C$19/$C$16)</t>
  </si>
  <si>
    <t>=WENN(ISTFEHLER(L145*$C$19/$C$16),0,L145*$C$19/$C$16)</t>
  </si>
  <si>
    <t>=WENN(ODER(ISTFEHLER(K145*$C$20/L242),IDENTISCH(TEIL(B145,1,4),"WPL:")),0,K145*$C$20/L242)</t>
  </si>
  <si>
    <t>=WENN(ISTFEHLER(N145*$C$20),0,N145*$C$20/100)</t>
  </si>
  <si>
    <t>=WENN(ODER(ISTFEHLER(K145*$C$19/$C$16),TEIL(B145,1,4)&lt;&gt;"WPL:"),0,K145*$C$19/$C$16)</t>
  </si>
  <si>
    <t>=WENN(ODER(ISTFEHLER(L145*$C$19/$C$16),TEIL(B145,1,4)&lt;&gt;"WPL:"),0,K145*H145*$C$19/$C$16)</t>
  </si>
  <si>
    <t>=WENN(ODER(ISTFEHLER(K145*$C$20/L242),TEIL(B145,1,4)&lt;&gt;"WPL:"),0,K145*$C$20/L242)</t>
  </si>
  <si>
    <t>=WENN(ODER(ISTFEHLER(K145*H145/L242*$C$20),TEIL(B145,1,4)&lt;&gt;"WPL:"),0,K145*H145/L242*$C$20)</t>
  </si>
  <si>
    <t>123</t>
  </si>
  <si>
    <t>EDF</t>
  </si>
  <si>
    <t>FR0010242511</t>
  </si>
  <si>
    <t>EDF.PA</t>
  </si>
  <si>
    <t>Electricité de France (E.D.F.)</t>
  </si>
  <si>
    <t>=WENN(ODER(ISTFEHLER(K146*$C$19/$C$16),IDENTISCH(TEIL(B146,1,4),"WPL:")),0,K146*$C$19/$C$16)</t>
  </si>
  <si>
    <t>=WENN(ISTFEHLER(L146*$C$19/$C$16),0,L146*$C$19/$C$16)</t>
  </si>
  <si>
    <t>=WENN(ODER(ISTFEHLER(K146*$C$20/L242),IDENTISCH(TEIL(B146,1,4),"WPL:")),0,K146*$C$20/L242)</t>
  </si>
  <si>
    <t>=WENN(ISTFEHLER(N146*$C$20),0,N146*$C$20/100)</t>
  </si>
  <si>
    <t>=WENN(ODER(ISTFEHLER(K146*$C$19/$C$16),TEIL(B146,1,4)&lt;&gt;"WPL:"),0,K146*$C$19/$C$16)</t>
  </si>
  <si>
    <t>=WENN(ODER(ISTFEHLER(L146*$C$19/$C$16),TEIL(B146,1,4)&lt;&gt;"WPL:"),0,K146*H146*$C$19/$C$16)</t>
  </si>
  <si>
    <t>=WENN(ODER(ISTFEHLER(K146*$C$20/L242),TEIL(B146,1,4)&lt;&gt;"WPL:"),0,K146*$C$20/L242)</t>
  </si>
  <si>
    <t>=WENN(ODER(ISTFEHLER(K146*H146/L242*$C$20),TEIL(B146,1,4)&lt;&gt;"WPL:"),0,K146*H146/L242*$C$20)</t>
  </si>
  <si>
    <t>124</t>
  </si>
  <si>
    <t>SFR GROUP SA</t>
  </si>
  <si>
    <t>FR0011594233</t>
  </si>
  <si>
    <t>SFRGR.PA</t>
  </si>
  <si>
    <t>SFR Group S.A.</t>
  </si>
  <si>
    <t>=WENN(ODER(ISTFEHLER(K147*$C$19/$C$16),IDENTISCH(TEIL(B147,1,4),"WPL:")),0,K147*$C$19/$C$16)</t>
  </si>
  <si>
    <t>=WENN(ISTFEHLER(L147*$C$19/$C$16),0,L147*$C$19/$C$16)</t>
  </si>
  <si>
    <t>=WENN(ODER(ISTFEHLER(K147*$C$20/L242),IDENTISCH(TEIL(B147,1,4),"WPL:")),0,K147*$C$20/L242)</t>
  </si>
  <si>
    <t>=WENN(ISTFEHLER(N147*$C$20),0,N147*$C$20/100)</t>
  </si>
  <si>
    <t>=WENN(ODER(ISTFEHLER(K147*$C$19/$C$16),TEIL(B147,1,4)&lt;&gt;"WPL:"),0,K147*$C$19/$C$16)</t>
  </si>
  <si>
    <t>=WENN(ODER(ISTFEHLER(L147*$C$19/$C$16),TEIL(B147,1,4)&lt;&gt;"WPL:"),0,K147*H147*$C$19/$C$16)</t>
  </si>
  <si>
    <t>=WENN(ODER(ISTFEHLER(K147*$C$20/L242),TEIL(B147,1,4)&lt;&gt;"WPL:"),0,K147*$C$20/L242)</t>
  </si>
  <si>
    <t>=WENN(ODER(ISTFEHLER(K147*H147/L242*$C$20),TEIL(B147,1,4)&lt;&gt;"WPL:"),0,K147*H147/L242*$C$20)</t>
  </si>
  <si>
    <t>125</t>
  </si>
  <si>
    <t>BHP BILLITON PLC</t>
  </si>
  <si>
    <t>GB0000566504</t>
  </si>
  <si>
    <t>BLT.L</t>
  </si>
  <si>
    <t>BHP Billiton PLC</t>
  </si>
  <si>
    <t>Grossbritannien</t>
  </si>
  <si>
    <t>GBP</t>
  </si>
  <si>
    <t>=WENN(ODER(ISTFEHLER(K148*$C$19/$C$16),IDENTISCH(TEIL(B148,1,4),"WPL:")),0,K148*$C$19/$C$16)</t>
  </si>
  <si>
    <t>=WENN(ISTFEHLER(L148*$C$19/$C$16),0,L148*$C$19/$C$16)</t>
  </si>
  <si>
    <t>=WENN(ODER(ISTFEHLER(K148*$C$20/L242),IDENTISCH(TEIL(B148,1,4),"WPL:")),0,K148*$C$20/L242)</t>
  </si>
  <si>
    <t>=WENN(ISTFEHLER(N148*$C$20),0,N148*$C$20/100)</t>
  </si>
  <si>
    <t>=WENN(ODER(ISTFEHLER(K148*$C$19/$C$16),TEIL(B148,1,4)&lt;&gt;"WPL:"),0,K148*$C$19/$C$16)</t>
  </si>
  <si>
    <t>=WENN(ODER(ISTFEHLER(L148*$C$19/$C$16),TEIL(B148,1,4)&lt;&gt;"WPL:"),0,K148*H148*$C$19/$C$16)</t>
  </si>
  <si>
    <t>=WENN(ODER(ISTFEHLER(K148*$C$20/L242),TEIL(B148,1,4)&lt;&gt;"WPL:"),0,K148*$C$20/L242)</t>
  </si>
  <si>
    <t>=WENN(ODER(ISTFEHLER(K148*H148/L242*$C$20),TEIL(B148,1,4)&lt;&gt;"WPL:"),0,K148*H148/L242*$C$20)</t>
  </si>
  <si>
    <t>126</t>
  </si>
  <si>
    <t>SKY PLC</t>
  </si>
  <si>
    <t>GB0001411924</t>
  </si>
  <si>
    <t>SKYB.L</t>
  </si>
  <si>
    <t>Sky PLC</t>
  </si>
  <si>
    <t>=WENN(ODER(ISTFEHLER(K149*$C$19/$C$16),IDENTISCH(TEIL(B149,1,4),"WPL:")),0,K149*$C$19/$C$16)</t>
  </si>
  <si>
    <t>=WENN(ISTFEHLER(L149*$C$19/$C$16),0,L149*$C$19/$C$16)</t>
  </si>
  <si>
    <t>=WENN(ODER(ISTFEHLER(K149*$C$20/L242),IDENTISCH(TEIL(B149,1,4),"WPL:")),0,K149*$C$20/L242)</t>
  </si>
  <si>
    <t>=WENN(ISTFEHLER(N149*$C$20),0,N149*$C$20/100)</t>
  </si>
  <si>
    <t>=WENN(ODER(ISTFEHLER(K149*$C$19/$C$16),TEIL(B149,1,4)&lt;&gt;"WPL:"),0,K149*$C$19/$C$16)</t>
  </si>
  <si>
    <t>=WENN(ODER(ISTFEHLER(L149*$C$19/$C$16),TEIL(B149,1,4)&lt;&gt;"WPL:"),0,K149*H149*$C$19/$C$16)</t>
  </si>
  <si>
    <t>=WENN(ODER(ISTFEHLER(K149*$C$20/L242),TEIL(B149,1,4)&lt;&gt;"WPL:"),0,K149*$C$20/L242)</t>
  </si>
  <si>
    <t>=WENN(ODER(ISTFEHLER(K149*H149/L242*$C$20),TEIL(B149,1,4)&lt;&gt;"WPL:"),0,K149*H149/L242*$C$20)</t>
  </si>
  <si>
    <t>127</t>
  </si>
  <si>
    <t>AVIVA PLC</t>
  </si>
  <si>
    <t>GB0002162385</t>
  </si>
  <si>
    <t>AV.L</t>
  </si>
  <si>
    <t>Aviva PLC</t>
  </si>
  <si>
    <t>=WENN(ODER(ISTFEHLER(K150*$C$19/$C$16),IDENTISCH(TEIL(B150,1,4),"WPL:")),0,K150*$C$19/$C$16)</t>
  </si>
  <si>
    <t>=WENN(ISTFEHLER(L150*$C$19/$C$16),0,L150*$C$19/$C$16)</t>
  </si>
  <si>
    <t>=WENN(ODER(ISTFEHLER(K150*$C$20/L242),IDENTISCH(TEIL(B150,1,4),"WPL:")),0,K150*$C$20/L242)</t>
  </si>
  <si>
    <t>=WENN(ISTFEHLER(N150*$C$20),0,N150*$C$20/100)</t>
  </si>
  <si>
    <t>=WENN(ODER(ISTFEHLER(K150*$C$19/$C$16),TEIL(B150,1,4)&lt;&gt;"WPL:"),0,K150*$C$19/$C$16)</t>
  </si>
  <si>
    <t>=WENN(ODER(ISTFEHLER(L150*$C$19/$C$16),TEIL(B150,1,4)&lt;&gt;"WPL:"),0,K150*H150*$C$19/$C$16)</t>
  </si>
  <si>
    <t>=WENN(ODER(ISTFEHLER(K150*$C$20/L242),TEIL(B150,1,4)&lt;&gt;"WPL:"),0,K150*$C$20/L242)</t>
  </si>
  <si>
    <t>=WENN(ODER(ISTFEHLER(K150*H150/L242*$C$20),TEIL(B150,1,4)&lt;&gt;"WPL:"),0,K150*H150/L242*$C$20)</t>
  </si>
  <si>
    <t>128</t>
  </si>
  <si>
    <t>DIAGEO PLC</t>
  </si>
  <si>
    <t>GB0002374006</t>
  </si>
  <si>
    <t>DGE.L</t>
  </si>
  <si>
    <t>Diageo PLC</t>
  </si>
  <si>
    <t>=WENN(ODER(ISTFEHLER(K151*$C$19/$C$16),IDENTISCH(TEIL(B151,1,4),"WPL:")),0,K151*$C$19/$C$16)</t>
  </si>
  <si>
    <t>=WENN(ISTFEHLER(L151*$C$19/$C$16),0,L151*$C$19/$C$16)</t>
  </si>
  <si>
    <t>=WENN(ODER(ISTFEHLER(K151*$C$20/L242),IDENTISCH(TEIL(B151,1,4),"WPL:")),0,K151*$C$20/L242)</t>
  </si>
  <si>
    <t>=WENN(ISTFEHLER(N151*$C$20),0,N151*$C$20/100)</t>
  </si>
  <si>
    <t>=WENN(ODER(ISTFEHLER(K151*$C$19/$C$16),TEIL(B151,1,4)&lt;&gt;"WPL:"),0,K151*$C$19/$C$16)</t>
  </si>
  <si>
    <t>=WENN(ODER(ISTFEHLER(L151*$C$19/$C$16),TEIL(B151,1,4)&lt;&gt;"WPL:"),0,K151*H151*$C$19/$C$16)</t>
  </si>
  <si>
    <t>=WENN(ODER(ISTFEHLER(K151*$C$20/L242),TEIL(B151,1,4)&lt;&gt;"WPL:"),0,K151*$C$20/L242)</t>
  </si>
  <si>
    <t>=WENN(ODER(ISTFEHLER(K151*H151/L242*$C$20),TEIL(B151,1,4)&lt;&gt;"WPL:"),0,K151*H151/L242*$C$20)</t>
  </si>
  <si>
    <t>129</t>
  </si>
  <si>
    <t>BAE SYSTEMS PLC</t>
  </si>
  <si>
    <t>GB0002634946</t>
  </si>
  <si>
    <t>BAES.L</t>
  </si>
  <si>
    <t>BAE Systems PLC</t>
  </si>
  <si>
    <t>=WENN(ODER(ISTFEHLER(K152*$C$19/$C$16),IDENTISCH(TEIL(B152,1,4),"WPL:")),0,K152*$C$19/$C$16)</t>
  </si>
  <si>
    <t>=WENN(ISTFEHLER(L152*$C$19/$C$16),0,L152*$C$19/$C$16)</t>
  </si>
  <si>
    <t>=WENN(ODER(ISTFEHLER(K152*$C$20/L242),IDENTISCH(TEIL(B152,1,4),"WPL:")),0,K152*$C$20/L242)</t>
  </si>
  <si>
    <t>=WENN(ISTFEHLER(N152*$C$20),0,N152*$C$20/100)</t>
  </si>
  <si>
    <t>=WENN(ODER(ISTFEHLER(K152*$C$19/$C$16),TEIL(B152,1,4)&lt;&gt;"WPL:"),0,K152*$C$19/$C$16)</t>
  </si>
  <si>
    <t>=WENN(ODER(ISTFEHLER(L152*$C$19/$C$16),TEIL(B152,1,4)&lt;&gt;"WPL:"),0,K152*H152*$C$19/$C$16)</t>
  </si>
  <si>
    <t>=WENN(ODER(ISTFEHLER(K152*$C$20/L242),TEIL(B152,1,4)&lt;&gt;"WPL:"),0,K152*$C$20/L242)</t>
  </si>
  <si>
    <t>=WENN(ODER(ISTFEHLER(K152*H152/L242*$C$20),TEIL(B152,1,4)&lt;&gt;"WPL:"),0,K152*H152/L242*$C$20)</t>
  </si>
  <si>
    <t>130</t>
  </si>
  <si>
    <t>BRITISH AMERICAN TOBACCO PLC</t>
  </si>
  <si>
    <t>GB0002875804</t>
  </si>
  <si>
    <t>BATS.L</t>
  </si>
  <si>
    <t>British American Tobacco PLC</t>
  </si>
  <si>
    <t>=WENN(ODER(ISTFEHLER(K153*$C$19/$C$16),IDENTISCH(TEIL(B153,1,4),"WPL:")),0,K153*$C$19/$C$16)</t>
  </si>
  <si>
    <t>=WENN(ISTFEHLER(L153*$C$19/$C$16),0,L153*$C$19/$C$16)</t>
  </si>
  <si>
    <t>=WENN(ODER(ISTFEHLER(K153*$C$20/L242),IDENTISCH(TEIL(B153,1,4),"WPL:")),0,K153*$C$20/L242)</t>
  </si>
  <si>
    <t>=WENN(ISTFEHLER(N153*$C$20),0,N153*$C$20/100)</t>
  </si>
  <si>
    <t>=WENN(ODER(ISTFEHLER(K153*$C$19/$C$16),TEIL(B153,1,4)&lt;&gt;"WPL:"),0,K153*$C$19/$C$16)</t>
  </si>
  <si>
    <t>=WENN(ODER(ISTFEHLER(L153*$C$19/$C$16),TEIL(B153,1,4)&lt;&gt;"WPL:"),0,K153*H153*$C$19/$C$16)</t>
  </si>
  <si>
    <t>=WENN(ODER(ISTFEHLER(K153*$C$20/L242),TEIL(B153,1,4)&lt;&gt;"WPL:"),0,K153*$C$20/L242)</t>
  </si>
  <si>
    <t>=WENN(ODER(ISTFEHLER(K153*H153/L242*$C$20),TEIL(B153,1,4)&lt;&gt;"WPL:"),0,K153*H153/L242*$C$20)</t>
  </si>
  <si>
    <t>131</t>
  </si>
  <si>
    <t>STANDARD CHARTERED PLC</t>
  </si>
  <si>
    <t>GB0004082847</t>
  </si>
  <si>
    <t>STAN.L</t>
  </si>
  <si>
    <t>Standard Chartered PLC</t>
  </si>
  <si>
    <t>=WENN(ODER(ISTFEHLER(K154*$C$19/$C$16),IDENTISCH(TEIL(B154,1,4),"WPL:")),0,K154*$C$19/$C$16)</t>
  </si>
  <si>
    <t>=WENN(ISTFEHLER(L154*$C$19/$C$16),0,L154*$C$19/$C$16)</t>
  </si>
  <si>
    <t>=WENN(ODER(ISTFEHLER(K154*$C$20/L242),IDENTISCH(TEIL(B154,1,4),"WPL:")),0,K154*$C$20/L242)</t>
  </si>
  <si>
    <t>=WENN(ISTFEHLER(N154*$C$20),0,N154*$C$20/100)</t>
  </si>
  <si>
    <t>=WENN(ODER(ISTFEHLER(K154*$C$19/$C$16),TEIL(B154,1,4)&lt;&gt;"WPL:"),0,K154*$C$19/$C$16)</t>
  </si>
  <si>
    <t>=WENN(ODER(ISTFEHLER(L154*$C$19/$C$16),TEIL(B154,1,4)&lt;&gt;"WPL:"),0,K154*H154*$C$19/$C$16)</t>
  </si>
  <si>
    <t>=WENN(ODER(ISTFEHLER(K154*$C$20/L242),TEIL(B154,1,4)&lt;&gt;"WPL:"),0,K154*$C$20/L242)</t>
  </si>
  <si>
    <t>=WENN(ODER(ISTFEHLER(K154*H154/L242*$C$20),TEIL(B154,1,4)&lt;&gt;"WPL:"),0,K154*H154/L242*$C$20)</t>
  </si>
  <si>
    <t>132</t>
  </si>
  <si>
    <t>IMPERIAL BRANDS PLC</t>
  </si>
  <si>
    <t>GB0004544929</t>
  </si>
  <si>
    <t>IMB.L</t>
  </si>
  <si>
    <t>Imperial Brands PLC</t>
  </si>
  <si>
    <t>=WENN(ODER(ISTFEHLER(K155*$C$19/$C$16),IDENTISCH(TEIL(B155,1,4),"WPL:")),0,K155*$C$19/$C$16)</t>
  </si>
  <si>
    <t>=WENN(ISTFEHLER(L155*$C$19/$C$16),0,L155*$C$19/$C$16)</t>
  </si>
  <si>
    <t>=WENN(ODER(ISTFEHLER(K155*$C$20/L242),IDENTISCH(TEIL(B155,1,4),"WPL:")),0,K155*$C$20/L242)</t>
  </si>
  <si>
    <t>=WENN(ISTFEHLER(N155*$C$20),0,N155*$C$20/100)</t>
  </si>
  <si>
    <t>=WENN(ODER(ISTFEHLER(K155*$C$19/$C$16),TEIL(B155,1,4)&lt;&gt;"WPL:"),0,K155*$C$19/$C$16)</t>
  </si>
  <si>
    <t>=WENN(ODER(ISTFEHLER(L155*$C$19/$C$16),TEIL(B155,1,4)&lt;&gt;"WPL:"),0,K155*H155*$C$19/$C$16)</t>
  </si>
  <si>
    <t>=WENN(ODER(ISTFEHLER(K155*$C$20/L242),TEIL(B155,1,4)&lt;&gt;"WPL:"),0,K155*$C$20/L242)</t>
  </si>
  <si>
    <t>=WENN(ODER(ISTFEHLER(K155*H155/L242*$C$20),TEIL(B155,1,4)&lt;&gt;"WPL:"),0,K155*H155/L242*$C$20)</t>
  </si>
  <si>
    <t>133</t>
  </si>
  <si>
    <t>HSBC HOLDINGS PLC</t>
  </si>
  <si>
    <t>GB0005405286</t>
  </si>
  <si>
    <t>HSBA.L</t>
  </si>
  <si>
    <t>HSBC Holdings PLC</t>
  </si>
  <si>
    <t>=WENN(ODER(ISTFEHLER(K156*$C$19/$C$16),IDENTISCH(TEIL(B156,1,4),"WPL:")),0,K156*$C$19/$C$16)</t>
  </si>
  <si>
    <t>=WENN(ISTFEHLER(L156*$C$19/$C$16),0,L156*$C$19/$C$16)</t>
  </si>
  <si>
    <t>=WENN(ODER(ISTFEHLER(K156*$C$20/L242),IDENTISCH(TEIL(B156,1,4),"WPL:")),0,K156*$C$20/L242)</t>
  </si>
  <si>
    <t>=WENN(ISTFEHLER(N156*$C$20),0,N156*$C$20/100)</t>
  </si>
  <si>
    <t>=WENN(ODER(ISTFEHLER(K156*$C$19/$C$16),TEIL(B156,1,4)&lt;&gt;"WPL:"),0,K156*$C$19/$C$16)</t>
  </si>
  <si>
    <t>=WENN(ODER(ISTFEHLER(L156*$C$19/$C$16),TEIL(B156,1,4)&lt;&gt;"WPL:"),0,K156*H156*$C$19/$C$16)</t>
  </si>
  <si>
    <t>=WENN(ODER(ISTFEHLER(K156*$C$20/L242),TEIL(B156,1,4)&lt;&gt;"WPL:"),0,K156*$C$20/L242)</t>
  </si>
  <si>
    <t>=WENN(ODER(ISTFEHLER(K156*H156/L242*$C$20),TEIL(B156,1,4)&lt;&gt;"WPL:"),0,K156*H156/L242*$C$20)</t>
  </si>
  <si>
    <t>134</t>
  </si>
  <si>
    <t>LEGAL &amp; GENERAL GROUP PLC</t>
  </si>
  <si>
    <t>GB0005603997</t>
  </si>
  <si>
    <t>LGEN.L</t>
  </si>
  <si>
    <t>Legal &amp; General Group PLC</t>
  </si>
  <si>
    <t>=WENN(ODER(ISTFEHLER(K157*$C$19/$C$16),IDENTISCH(TEIL(B157,1,4),"WPL:")),0,K157*$C$19/$C$16)</t>
  </si>
  <si>
    <t>=WENN(ISTFEHLER(L157*$C$19/$C$16),0,L157*$C$19/$C$16)</t>
  </si>
  <si>
    <t>=WENN(ODER(ISTFEHLER(K157*$C$20/L242),IDENTISCH(TEIL(B157,1,4),"WPL:")),0,K157*$C$20/L242)</t>
  </si>
  <si>
    <t>=WENN(ISTFEHLER(N157*$C$20),0,N157*$C$20/100)</t>
  </si>
  <si>
    <t>=WENN(ODER(ISTFEHLER(K157*$C$19/$C$16),TEIL(B157,1,4)&lt;&gt;"WPL:"),0,K157*$C$19/$C$16)</t>
  </si>
  <si>
    <t>=WENN(ODER(ISTFEHLER(L157*$C$19/$C$16),TEIL(B157,1,4)&lt;&gt;"WPL:"),0,K157*H157*$C$19/$C$16)</t>
  </si>
  <si>
    <t>=WENN(ODER(ISTFEHLER(K157*$C$20/L242),TEIL(B157,1,4)&lt;&gt;"WPL:"),0,K157*$C$20/L242)</t>
  </si>
  <si>
    <t>=WENN(ODER(ISTFEHLER(K157*H157/L242*$C$20),TEIL(B157,1,4)&lt;&gt;"WPL:"),0,K157*H157/L242*$C$20)</t>
  </si>
  <si>
    <t>135</t>
  </si>
  <si>
    <t>WPL:LEGAL &amp; GENERAL GROUP PLC</t>
  </si>
  <si>
    <t>=WENN(ODER(ISTFEHLER(K158*$C$19/$C$16),IDENTISCH(TEIL(B158,1,4),"WPL:")),0,K158*$C$19/$C$16)</t>
  </si>
  <si>
    <t>=WENN(ISTFEHLER(L158*$C$19/$C$16),0,L158*$C$19/$C$16)</t>
  </si>
  <si>
    <t>=WENN(ODER(ISTFEHLER(K158*$C$20/L242),IDENTISCH(TEIL(B158,1,4),"WPL:")),0,K158*$C$20/L242)</t>
  </si>
  <si>
    <t>=WENN(ISTFEHLER(N158*$C$20),0,N158*$C$20/100)</t>
  </si>
  <si>
    <t>=WENN(ODER(ISTFEHLER(K158*$C$19/$C$16),TEIL(B158,1,4)&lt;&gt;"WPL:"),0,K158*$C$19/$C$16)</t>
  </si>
  <si>
    <t>=WENN(ODER(ISTFEHLER(L158*$C$19/$C$16),TEIL(B158,1,4)&lt;&gt;"WPL:"),0,K158*H158*$C$19/$C$16)</t>
  </si>
  <si>
    <t>=WENN(ODER(ISTFEHLER(K158*$C$20/L242),TEIL(B158,1,4)&lt;&gt;"WPL:"),0,K158*$C$20/L242)</t>
  </si>
  <si>
    <t>=WENN(ODER(ISTFEHLER(K158*H158/L242*$C$20),TEIL(B158,1,4)&lt;&gt;"WPL:"),0,K158*H158/L242*$C$20)</t>
  </si>
  <si>
    <t>136</t>
  </si>
  <si>
    <t>ASSOCIATED BRITISH FOODS PLC</t>
  </si>
  <si>
    <t>GB0006731235</t>
  </si>
  <si>
    <t>ABF.L</t>
  </si>
  <si>
    <t>Associated British Foods PLC</t>
  </si>
  <si>
    <t>=WENN(ODER(ISTFEHLER(K159*$C$19/$C$16),IDENTISCH(TEIL(B159,1,4),"WPL:")),0,K159*$C$19/$C$16)</t>
  </si>
  <si>
    <t>=WENN(ISTFEHLER(L159*$C$19/$C$16),0,L159*$C$19/$C$16)</t>
  </si>
  <si>
    <t>=WENN(ODER(ISTFEHLER(K159*$C$20/L242),IDENTISCH(TEIL(B159,1,4),"WPL:")),0,K159*$C$20/L242)</t>
  </si>
  <si>
    <t>=WENN(ISTFEHLER(N159*$C$20),0,N159*$C$20/100)</t>
  </si>
  <si>
    <t>=WENN(ODER(ISTFEHLER(K159*$C$19/$C$16),TEIL(B159,1,4)&lt;&gt;"WPL:"),0,K159*$C$19/$C$16)</t>
  </si>
  <si>
    <t>=WENN(ODER(ISTFEHLER(L159*$C$19/$C$16),TEIL(B159,1,4)&lt;&gt;"WPL:"),0,K159*H159*$C$19/$C$16)</t>
  </si>
  <si>
    <t>=WENN(ODER(ISTFEHLER(K159*$C$20/L242),TEIL(B159,1,4)&lt;&gt;"WPL:"),0,K159*$C$20/L242)</t>
  </si>
  <si>
    <t>=WENN(ODER(ISTFEHLER(K159*H159/L242*$C$20),TEIL(B159,1,4)&lt;&gt;"WPL:"),0,K159*H159/L242*$C$20)</t>
  </si>
  <si>
    <t>137</t>
  </si>
  <si>
    <t>PRUDENTIAL PLC</t>
  </si>
  <si>
    <t>GB0007099541</t>
  </si>
  <si>
    <t>PRU.L</t>
  </si>
  <si>
    <t>Prudential PLC</t>
  </si>
  <si>
    <t>=WENN(ODER(ISTFEHLER(K160*$C$19/$C$16),IDENTISCH(TEIL(B160,1,4),"WPL:")),0,K160*$C$19/$C$16)</t>
  </si>
  <si>
    <t>=WENN(ISTFEHLER(L160*$C$19/$C$16),0,L160*$C$19/$C$16)</t>
  </si>
  <si>
    <t>=WENN(ODER(ISTFEHLER(K160*$C$20/L242),IDENTISCH(TEIL(B160,1,4),"WPL:")),0,K160*$C$20/L242)</t>
  </si>
  <si>
    <t>=WENN(ISTFEHLER(N160*$C$20),0,N160*$C$20/100)</t>
  </si>
  <si>
    <t>=WENN(ODER(ISTFEHLER(K160*$C$19/$C$16),TEIL(B160,1,4)&lt;&gt;"WPL:"),0,K160*$C$19/$C$16)</t>
  </si>
  <si>
    <t>=WENN(ODER(ISTFEHLER(L160*$C$19/$C$16),TEIL(B160,1,4)&lt;&gt;"WPL:"),0,K160*H160*$C$19/$C$16)</t>
  </si>
  <si>
    <t>=WENN(ODER(ISTFEHLER(K160*$C$20/L242),TEIL(B160,1,4)&lt;&gt;"WPL:"),0,K160*$C$20/L242)</t>
  </si>
  <si>
    <t>=WENN(ODER(ISTFEHLER(K160*H160/L242*$C$20),TEIL(B160,1,4)&lt;&gt;"WPL:"),0,K160*H160/L242*$C$20)</t>
  </si>
  <si>
    <t>138</t>
  </si>
  <si>
    <t>RIO TINTO PLC</t>
  </si>
  <si>
    <t>GB0007188757</t>
  </si>
  <si>
    <t>RIO.L</t>
  </si>
  <si>
    <t>Rio Tinto PLC</t>
  </si>
  <si>
    <t>=WENN(ODER(ISTFEHLER(K161*$C$19/$C$16),IDENTISCH(TEIL(B161,1,4),"WPL:")),0,K161*$C$19/$C$16)</t>
  </si>
  <si>
    <t>=WENN(ISTFEHLER(L161*$C$19/$C$16),0,L161*$C$19/$C$16)</t>
  </si>
  <si>
    <t>=WENN(ODER(ISTFEHLER(K161*$C$20/L242),IDENTISCH(TEIL(B161,1,4),"WPL:")),0,K161*$C$20/L242)</t>
  </si>
  <si>
    <t>=WENN(ISTFEHLER(N161*$C$20),0,N161*$C$20/100)</t>
  </si>
  <si>
    <t>=WENN(ODER(ISTFEHLER(K161*$C$19/$C$16),TEIL(B161,1,4)&lt;&gt;"WPL:"),0,K161*$C$19/$C$16)</t>
  </si>
  <si>
    <t>=WENN(ODER(ISTFEHLER(L161*$C$19/$C$16),TEIL(B161,1,4)&lt;&gt;"WPL:"),0,K161*H161*$C$19/$C$16)</t>
  </si>
  <si>
    <t>=WENN(ODER(ISTFEHLER(K161*$C$20/L242),TEIL(B161,1,4)&lt;&gt;"WPL:"),0,K161*$C$20/L242)</t>
  </si>
  <si>
    <t>=WENN(ODER(ISTFEHLER(K161*H161/L242*$C$20),TEIL(B161,1,4)&lt;&gt;"WPL:"),0,K161*H161/L242*$C$20)</t>
  </si>
  <si>
    <t>139</t>
  </si>
  <si>
    <t>SSE PLC</t>
  </si>
  <si>
    <t>GB0007908733</t>
  </si>
  <si>
    <t>SSE.L</t>
  </si>
  <si>
    <t>=WENN(ODER(ISTFEHLER(K162*$C$19/$C$16),IDENTISCH(TEIL(B162,1,4),"WPL:")),0,K162*$C$19/$C$16)</t>
  </si>
  <si>
    <t>=WENN(ISTFEHLER(L162*$C$19/$C$16),0,L162*$C$19/$C$16)</t>
  </si>
  <si>
    <t>=WENN(ODER(ISTFEHLER(K162*$C$20/L242),IDENTISCH(TEIL(B162,1,4),"WPL:")),0,K162*$C$20/L242)</t>
  </si>
  <si>
    <t>=WENN(ISTFEHLER(N162*$C$20),0,N162*$C$20/100)</t>
  </si>
  <si>
    <t>=WENN(ODER(ISTFEHLER(K162*$C$19/$C$16),TEIL(B162,1,4)&lt;&gt;"WPL:"),0,K162*$C$19/$C$16)</t>
  </si>
  <si>
    <t>=WENN(ODER(ISTFEHLER(L162*$C$19/$C$16),TEIL(B162,1,4)&lt;&gt;"WPL:"),0,K162*H162*$C$19/$C$16)</t>
  </si>
  <si>
    <t>=WENN(ODER(ISTFEHLER(K162*$C$20/L242),TEIL(B162,1,4)&lt;&gt;"WPL:"),0,K162*$C$20/L242)</t>
  </si>
  <si>
    <t>=WENN(ODER(ISTFEHLER(K162*H162/L242*$C$20),TEIL(B162,1,4)&lt;&gt;"WPL:"),0,K162*H162/L242*$C$20)</t>
  </si>
  <si>
    <t>140</t>
  </si>
  <si>
    <t>BP PLC</t>
  </si>
  <si>
    <t>GB0007980591</t>
  </si>
  <si>
    <t>BP.L</t>
  </si>
  <si>
    <t>=WENN(ODER(ISTFEHLER(K163*$C$19/$C$16),IDENTISCH(TEIL(B163,1,4),"WPL:")),0,K163*$C$19/$C$16)</t>
  </si>
  <si>
    <t>=WENN(ISTFEHLER(L163*$C$19/$C$16),0,L163*$C$19/$C$16)</t>
  </si>
  <si>
    <t>=WENN(ODER(ISTFEHLER(K163*$C$20/L242),IDENTISCH(TEIL(B163,1,4),"WPL:")),0,K163*$C$20/L242)</t>
  </si>
  <si>
    <t>=WENN(ISTFEHLER(N163*$C$20),0,N163*$C$20/100)</t>
  </si>
  <si>
    <t>=WENN(ODER(ISTFEHLER(K163*$C$19/$C$16),TEIL(B163,1,4)&lt;&gt;"WPL:"),0,K163*$C$19/$C$16)</t>
  </si>
  <si>
    <t>=WENN(ODER(ISTFEHLER(L163*$C$19/$C$16),TEIL(B163,1,4)&lt;&gt;"WPL:"),0,K163*H163*$C$19/$C$16)</t>
  </si>
  <si>
    <t>=WENN(ODER(ISTFEHLER(K163*$C$20/L242),TEIL(B163,1,4)&lt;&gt;"WPL:"),0,K163*$C$20/L242)</t>
  </si>
  <si>
    <t>=WENN(ODER(ISTFEHLER(K163*H163/L242*$C$20),TEIL(B163,1,4)&lt;&gt;"WPL:"),0,K163*H163/L242*$C$20)</t>
  </si>
  <si>
    <t>141</t>
  </si>
  <si>
    <t>LLOYDS BANKING GROUP PLC</t>
  </si>
  <si>
    <t>GB0008706128</t>
  </si>
  <si>
    <t>LLOY.L</t>
  </si>
  <si>
    <t>Lloyds Banking Group PLC</t>
  </si>
  <si>
    <t>=WENN(ODER(ISTFEHLER(K164*$C$19/$C$16),IDENTISCH(TEIL(B164,1,4),"WPL:")),0,K164*$C$19/$C$16)</t>
  </si>
  <si>
    <t>=WENN(ISTFEHLER(L164*$C$19/$C$16),0,L164*$C$19/$C$16)</t>
  </si>
  <si>
    <t>=WENN(ODER(ISTFEHLER(K164*$C$20/L242),IDENTISCH(TEIL(B164,1,4),"WPL:")),0,K164*$C$20/L242)</t>
  </si>
  <si>
    <t>=WENN(ISTFEHLER(N164*$C$20),0,N164*$C$20/100)</t>
  </si>
  <si>
    <t>=WENN(ODER(ISTFEHLER(K164*$C$19/$C$16),TEIL(B164,1,4)&lt;&gt;"WPL:"),0,K164*$C$19/$C$16)</t>
  </si>
  <si>
    <t>=WENN(ODER(ISTFEHLER(L164*$C$19/$C$16),TEIL(B164,1,4)&lt;&gt;"WPL:"),0,K164*H164*$C$19/$C$16)</t>
  </si>
  <si>
    <t>=WENN(ODER(ISTFEHLER(K164*$C$20/L242),TEIL(B164,1,4)&lt;&gt;"WPL:"),0,K164*$C$20/L242)</t>
  </si>
  <si>
    <t>=WENN(ODER(ISTFEHLER(K164*H164/L242*$C$20),TEIL(B164,1,4)&lt;&gt;"WPL:"),0,K164*H164/L242*$C$20)</t>
  </si>
  <si>
    <t>142</t>
  </si>
  <si>
    <t>TESCO PLC</t>
  </si>
  <si>
    <t>GB0008847096</t>
  </si>
  <si>
    <t>TSCO.L</t>
  </si>
  <si>
    <t>Tesco PLC</t>
  </si>
  <si>
    <t>=WENN(ODER(ISTFEHLER(K165*$C$19/$C$16),IDENTISCH(TEIL(B165,1,4),"WPL:")),0,K165*$C$19/$C$16)</t>
  </si>
  <si>
    <t>=WENN(ISTFEHLER(L165*$C$19/$C$16),0,L165*$C$19/$C$16)</t>
  </si>
  <si>
    <t>=WENN(ODER(ISTFEHLER(K165*$C$20/L242),IDENTISCH(TEIL(B165,1,4),"WPL:")),0,K165*$C$20/L242)</t>
  </si>
  <si>
    <t>=WENN(ISTFEHLER(N165*$C$20),0,N165*$C$20/100)</t>
  </si>
  <si>
    <t>=WENN(ODER(ISTFEHLER(K165*$C$19/$C$16),TEIL(B165,1,4)&lt;&gt;"WPL:"),0,K165*$C$19/$C$16)</t>
  </si>
  <si>
    <t>=WENN(ODER(ISTFEHLER(L165*$C$19/$C$16),TEIL(B165,1,4)&lt;&gt;"WPL:"),0,K165*H165*$C$19/$C$16)</t>
  </si>
  <si>
    <t>=WENN(ODER(ISTFEHLER(K165*$C$20/L242),TEIL(B165,1,4)&lt;&gt;"WPL:"),0,K165*$C$20/L242)</t>
  </si>
  <si>
    <t>=WENN(ODER(ISTFEHLER(K165*H165/L242*$C$20),TEIL(B165,1,4)&lt;&gt;"WPL:"),0,K165*H165/L242*$C$20)</t>
  </si>
  <si>
    <t>143</t>
  </si>
  <si>
    <t>GLAXOSMITHKLINE PLC</t>
  </si>
  <si>
    <t>GB0009252882</t>
  </si>
  <si>
    <t>GSK.L</t>
  </si>
  <si>
    <t>GlaxoSmithKline PLC</t>
  </si>
  <si>
    <t>=WENN(ODER(ISTFEHLER(K166*$C$19/$C$16),IDENTISCH(TEIL(B166,1,4),"WPL:")),0,K166*$C$19/$C$16)</t>
  </si>
  <si>
    <t>=WENN(ISTFEHLER(L166*$C$19/$C$16),0,L166*$C$19/$C$16)</t>
  </si>
  <si>
    <t>=WENN(ODER(ISTFEHLER(K166*$C$20/L242),IDENTISCH(TEIL(B166,1,4),"WPL:")),0,K166*$C$20/L242)</t>
  </si>
  <si>
    <t>=WENN(ISTFEHLER(N166*$C$20),0,N166*$C$20/100)</t>
  </si>
  <si>
    <t>=WENN(ODER(ISTFEHLER(K166*$C$19/$C$16),TEIL(B166,1,4)&lt;&gt;"WPL:"),0,K166*$C$19/$C$16)</t>
  </si>
  <si>
    <t>=WENN(ODER(ISTFEHLER(L166*$C$19/$C$16),TEIL(B166,1,4)&lt;&gt;"WPL:"),0,K166*H166*$C$19/$C$16)</t>
  </si>
  <si>
    <t>=WENN(ODER(ISTFEHLER(K166*$C$20/L242),TEIL(B166,1,4)&lt;&gt;"WPL:"),0,K166*$C$20/L242)</t>
  </si>
  <si>
    <t>=WENN(ODER(ISTFEHLER(K166*H166/L242*$C$20),TEIL(B166,1,4)&lt;&gt;"WPL:"),0,K166*H166/L242*$C$20)</t>
  </si>
  <si>
    <t>144</t>
  </si>
  <si>
    <t>ASTRAZENECA PLC</t>
  </si>
  <si>
    <t>GB0009895292</t>
  </si>
  <si>
    <t>AZN.L</t>
  </si>
  <si>
    <t>AstraZeneca PLC</t>
  </si>
  <si>
    <t>=WENN(ODER(ISTFEHLER(K167*$C$19/$C$16),IDENTISCH(TEIL(B167,1,4),"WPL:")),0,K167*$C$19/$C$16)</t>
  </si>
  <si>
    <t>=WENN(ISTFEHLER(L167*$C$19/$C$16),0,L167*$C$19/$C$16)</t>
  </si>
  <si>
    <t>=WENN(ODER(ISTFEHLER(K167*$C$20/L242),IDENTISCH(TEIL(B167,1,4),"WPL:")),0,K167*$C$20/L242)</t>
  </si>
  <si>
    <t>=WENN(ISTFEHLER(N167*$C$20),0,N167*$C$20/100)</t>
  </si>
  <si>
    <t>=WENN(ODER(ISTFEHLER(K167*$C$19/$C$16),TEIL(B167,1,4)&lt;&gt;"WPL:"),0,K167*$C$19/$C$16)</t>
  </si>
  <si>
    <t>=WENN(ODER(ISTFEHLER(L167*$C$19/$C$16),TEIL(B167,1,4)&lt;&gt;"WPL:"),0,K167*H167*$C$19/$C$16)</t>
  </si>
  <si>
    <t>=WENN(ODER(ISTFEHLER(K167*$C$20/L242),TEIL(B167,1,4)&lt;&gt;"WPL:"),0,K167*$C$20/L242)</t>
  </si>
  <si>
    <t>=WENN(ODER(ISTFEHLER(K167*H167/L242*$C$20),TEIL(B167,1,4)&lt;&gt;"WPL:"),0,K167*H167/L242*$C$20)</t>
  </si>
  <si>
    <t>145</t>
  </si>
  <si>
    <t>BT GROUP PLC</t>
  </si>
  <si>
    <t>GB0030913577</t>
  </si>
  <si>
    <t>BT.L</t>
  </si>
  <si>
    <t>BT Group PLC</t>
  </si>
  <si>
    <t>=WENN(ODER(ISTFEHLER(K168*$C$19/$C$16),IDENTISCH(TEIL(B168,1,4),"WPL:")),0,K168*$C$19/$C$16)</t>
  </si>
  <si>
    <t>=WENN(ISTFEHLER(L168*$C$19/$C$16),0,L168*$C$19/$C$16)</t>
  </si>
  <si>
    <t>=WENN(ODER(ISTFEHLER(K168*$C$20/L242),IDENTISCH(TEIL(B168,1,4),"WPL:")),0,K168*$C$20/L242)</t>
  </si>
  <si>
    <t>=WENN(ISTFEHLER(N168*$C$20),0,N168*$C$20/100)</t>
  </si>
  <si>
    <t>=WENN(ODER(ISTFEHLER(K168*$C$19/$C$16),TEIL(B168,1,4)&lt;&gt;"WPL:"),0,K168*$C$19/$C$16)</t>
  </si>
  <si>
    <t>=WENN(ODER(ISTFEHLER(L168*$C$19/$C$16),TEIL(B168,1,4)&lt;&gt;"WPL:"),0,K168*H168*$C$19/$C$16)</t>
  </si>
  <si>
    <t>=WENN(ODER(ISTFEHLER(K168*$C$20/L242),TEIL(B168,1,4)&lt;&gt;"WPL:"),0,K168*$C$20/L242)</t>
  </si>
  <si>
    <t>=WENN(ODER(ISTFEHLER(K168*H168/L242*$C$20),TEIL(B168,1,4)&lt;&gt;"WPL:"),0,K168*H168/L242*$C$20)</t>
  </si>
  <si>
    <t>146</t>
  </si>
  <si>
    <t>BARCLAYS PLC</t>
  </si>
  <si>
    <t>GB0031348658</t>
  </si>
  <si>
    <t>BARC.L</t>
  </si>
  <si>
    <t>Barclays PLC</t>
  </si>
  <si>
    <t>=WENN(ODER(ISTFEHLER(K169*$C$19/$C$16),IDENTISCH(TEIL(B169,1,4),"WPL:")),0,K169*$C$19/$C$16)</t>
  </si>
  <si>
    <t>=WENN(ISTFEHLER(L169*$C$19/$C$16),0,L169*$C$19/$C$16)</t>
  </si>
  <si>
    <t>=WENN(ODER(ISTFEHLER(K169*$C$20/L242),IDENTISCH(TEIL(B169,1,4),"WPL:")),0,K169*$C$20/L242)</t>
  </si>
  <si>
    <t>=WENN(ISTFEHLER(N169*$C$20),0,N169*$C$20/100)</t>
  </si>
  <si>
    <t>=WENN(ODER(ISTFEHLER(K169*$C$19/$C$16),TEIL(B169,1,4)&lt;&gt;"WPL:"),0,K169*$C$19/$C$16)</t>
  </si>
  <si>
    <t>=WENN(ODER(ISTFEHLER(L169*$C$19/$C$16),TEIL(B169,1,4)&lt;&gt;"WPL:"),0,K169*H169*$C$19/$C$16)</t>
  </si>
  <si>
    <t>=WENN(ODER(ISTFEHLER(K169*$C$20/L242),TEIL(B169,1,4)&lt;&gt;"WPL:"),0,K169*$C$20/L242)</t>
  </si>
  <si>
    <t>=WENN(ODER(ISTFEHLER(K169*H169/L242*$C$20),TEIL(B169,1,4)&lt;&gt;"WPL:"),0,K169*H169/L242*$C$20)</t>
  </si>
  <si>
    <t>147</t>
  </si>
  <si>
    <t>CENTRICA PLC</t>
  </si>
  <si>
    <t>GB00B033F229</t>
  </si>
  <si>
    <t>CNA.L</t>
  </si>
  <si>
    <t>Centrica PLC</t>
  </si>
  <si>
    <t>=WENN(ODER(ISTFEHLER(K170*$C$19/$C$16),IDENTISCH(TEIL(B170,1,4),"WPL:")),0,K170*$C$19/$C$16)</t>
  </si>
  <si>
    <t>=WENN(ISTFEHLER(L170*$C$19/$C$16),0,L170*$C$19/$C$16)</t>
  </si>
  <si>
    <t>=WENN(ODER(ISTFEHLER(K170*$C$20/L242),IDENTISCH(TEIL(B170,1,4),"WPL:")),0,K170*$C$20/L242)</t>
  </si>
  <si>
    <t>=WENN(ISTFEHLER(N170*$C$20),0,N170*$C$20/100)</t>
  </si>
  <si>
    <t>=WENN(ODER(ISTFEHLER(K170*$C$19/$C$16),TEIL(B170,1,4)&lt;&gt;"WPL:"),0,K170*$C$19/$C$16)</t>
  </si>
  <si>
    <t>=WENN(ODER(ISTFEHLER(L170*$C$19/$C$16),TEIL(B170,1,4)&lt;&gt;"WPL:"),0,K170*H170*$C$19/$C$16)</t>
  </si>
  <si>
    <t>=WENN(ODER(ISTFEHLER(K170*$C$20/L242),TEIL(B170,1,4)&lt;&gt;"WPL:"),0,K170*$C$20/L242)</t>
  </si>
  <si>
    <t>=WENN(ODER(ISTFEHLER(K170*H170/L242*$C$20),TEIL(B170,1,4)&lt;&gt;"WPL:"),0,K170*H170/L242*$C$20)</t>
  </si>
  <si>
    <t>148</t>
  </si>
  <si>
    <t>ROYAL DUTCH SHELL PLC-A SHS</t>
  </si>
  <si>
    <t>GB00B03MLX29</t>
  </si>
  <si>
    <t>RDSa.L</t>
  </si>
  <si>
    <t>Royal Dutch Shell</t>
  </si>
  <si>
    <t>=WENN(ODER(ISTFEHLER(K171*$C$19/$C$16),IDENTISCH(TEIL(B171,1,4),"WPL:")),0,K171*$C$19/$C$16)</t>
  </si>
  <si>
    <t>=WENN(ISTFEHLER(L171*$C$19/$C$16),0,L171*$C$19/$C$16)</t>
  </si>
  <si>
    <t>=WENN(ODER(ISTFEHLER(K171*$C$20/L242),IDENTISCH(TEIL(B171,1,4),"WPL:")),0,K171*$C$20/L242)</t>
  </si>
  <si>
    <t>=WENN(ISTFEHLER(N171*$C$20),0,N171*$C$20/100)</t>
  </si>
  <si>
    <t>=WENN(ODER(ISTFEHLER(K171*$C$19/$C$16),TEIL(B171,1,4)&lt;&gt;"WPL:"),0,K171*$C$19/$C$16)</t>
  </si>
  <si>
    <t>=WENN(ODER(ISTFEHLER(L171*$C$19/$C$16),TEIL(B171,1,4)&lt;&gt;"WPL:"),0,K171*H171*$C$19/$C$16)</t>
  </si>
  <si>
    <t>=WENN(ODER(ISTFEHLER(K171*$C$20/L242),TEIL(B171,1,4)&lt;&gt;"WPL:"),0,K171*$C$20/L242)</t>
  </si>
  <si>
    <t>=WENN(ODER(ISTFEHLER(K171*H171/L242*$C$20),TEIL(B171,1,4)&lt;&gt;"WPL:"),0,K171*H171/L242*$C$20)</t>
  </si>
  <si>
    <t>149</t>
  </si>
  <si>
    <t>ROYAL DUTCH SHELL PLC-B SHS</t>
  </si>
  <si>
    <t>GB00B03MM408</t>
  </si>
  <si>
    <t>RDSb.L</t>
  </si>
  <si>
    <t>=WENN(ODER(ISTFEHLER(K172*$C$19/$C$16),IDENTISCH(TEIL(B172,1,4),"WPL:")),0,K172*$C$19/$C$16)</t>
  </si>
  <si>
    <t>=WENN(ISTFEHLER(L172*$C$19/$C$16),0,L172*$C$19/$C$16)</t>
  </si>
  <si>
    <t>=WENN(ODER(ISTFEHLER(K172*$C$20/L242),IDENTISCH(TEIL(B172,1,4),"WPL:")),0,K172*$C$20/L242)</t>
  </si>
  <si>
    <t>=WENN(ISTFEHLER(N172*$C$20),0,N172*$C$20/100)</t>
  </si>
  <si>
    <t>=WENN(ODER(ISTFEHLER(K172*$C$19/$C$16),TEIL(B172,1,4)&lt;&gt;"WPL:"),0,K172*$C$19/$C$16)</t>
  </si>
  <si>
    <t>=WENN(ODER(ISTFEHLER(L172*$C$19/$C$16),TEIL(B172,1,4)&lt;&gt;"WPL:"),0,K172*H172*$C$19/$C$16)</t>
  </si>
  <si>
    <t>=WENN(ODER(ISTFEHLER(K172*$C$20/L242),TEIL(B172,1,4)&lt;&gt;"WPL:"),0,K172*$C$20/L242)</t>
  </si>
  <si>
    <t>=WENN(ODER(ISTFEHLER(K172*H172/L242*$C$20),TEIL(B172,1,4)&lt;&gt;"WPL:"),0,K172*H172/L242*$C$20)</t>
  </si>
  <si>
    <t>150</t>
  </si>
  <si>
    <t>NATIONAL GRID PLC</t>
  </si>
  <si>
    <t>GB00B08SNH34</t>
  </si>
  <si>
    <t>NG.L</t>
  </si>
  <si>
    <t>National Grid PLC</t>
  </si>
  <si>
    <t>=WENN(ODER(ISTFEHLER(K173*$C$19/$C$16),IDENTISCH(TEIL(B173,1,4),"WPL:")),0,K173*$C$19/$C$16)</t>
  </si>
  <si>
    <t>=WENN(ISTFEHLER(L173*$C$19/$C$16),0,L173*$C$19/$C$16)</t>
  </si>
  <si>
    <t>=WENN(ODER(ISTFEHLER(K173*$C$20/L242),IDENTISCH(TEIL(B173,1,4),"WPL:")),0,K173*$C$20/L242)</t>
  </si>
  <si>
    <t>=WENN(ISTFEHLER(N173*$C$20),0,N173*$C$20/100)</t>
  </si>
  <si>
    <t>=WENN(ODER(ISTFEHLER(K173*$C$19/$C$16),TEIL(B173,1,4)&lt;&gt;"WPL:"),0,K173*$C$19/$C$16)</t>
  </si>
  <si>
    <t>=WENN(ODER(ISTFEHLER(L173*$C$19/$C$16),TEIL(B173,1,4)&lt;&gt;"WPL:"),0,K173*H173*$C$19/$C$16)</t>
  </si>
  <si>
    <t>=WENN(ODER(ISTFEHLER(K173*$C$20/L242),TEIL(B173,1,4)&lt;&gt;"WPL:"),0,K173*$C$20/L242)</t>
  </si>
  <si>
    <t>=WENN(ODER(ISTFEHLER(K173*H173/L242*$C$20),TEIL(B173,1,4)&lt;&gt;"WPL:"),0,K173*H173/L242*$C$20)</t>
  </si>
  <si>
    <t>151</t>
  </si>
  <si>
    <t>UNILEVER PLC</t>
  </si>
  <si>
    <t>GB00B10RZP78</t>
  </si>
  <si>
    <t>ULVR.L</t>
  </si>
  <si>
    <t>Unilever PLC</t>
  </si>
  <si>
    <t>=WENN(ODER(ISTFEHLER(K174*$C$19/$C$16),IDENTISCH(TEIL(B174,1,4),"WPL:")),0,K174*$C$19/$C$16)</t>
  </si>
  <si>
    <t>=WENN(ISTFEHLER(L174*$C$19/$C$16),0,L174*$C$19/$C$16)</t>
  </si>
  <si>
    <t>=WENN(ODER(ISTFEHLER(K174*$C$20/L242),IDENTISCH(TEIL(B174,1,4),"WPL:")),0,K174*$C$20/L242)</t>
  </si>
  <si>
    <t>=WENN(ISTFEHLER(N174*$C$20),0,N174*$C$20/100)</t>
  </si>
  <si>
    <t>=WENN(ODER(ISTFEHLER(K174*$C$19/$C$16),TEIL(B174,1,4)&lt;&gt;"WPL:"),0,K174*$C$19/$C$16)</t>
  </si>
  <si>
    <t>=WENN(ODER(ISTFEHLER(L174*$C$19/$C$16),TEIL(B174,1,4)&lt;&gt;"WPL:"),0,K174*H174*$C$19/$C$16)</t>
  </si>
  <si>
    <t>=WENN(ODER(ISTFEHLER(K174*$C$20/L242),TEIL(B174,1,4)&lt;&gt;"WPL:"),0,K174*$C$20/L242)</t>
  </si>
  <si>
    <t>=WENN(ODER(ISTFEHLER(K174*H174/L242*$C$20),TEIL(B174,1,4)&lt;&gt;"WPL:"),0,K174*H174/L242*$C$20)</t>
  </si>
  <si>
    <t>152</t>
  </si>
  <si>
    <t>EXPERIAN PLC</t>
  </si>
  <si>
    <t>GB00B19NLV48</t>
  </si>
  <si>
    <t>EXPN.L</t>
  </si>
  <si>
    <t>Experian PLC</t>
  </si>
  <si>
    <t>=WENN(ODER(ISTFEHLER(K175*$C$19/$C$16),IDENTISCH(TEIL(B175,1,4),"WPL:")),0,K175*$C$19/$C$16)</t>
  </si>
  <si>
    <t>=WENN(ISTFEHLER(L175*$C$19/$C$16),0,L175*$C$19/$C$16)</t>
  </si>
  <si>
    <t>=WENN(ODER(ISTFEHLER(K175*$C$20/L242),IDENTISCH(TEIL(B175,1,4),"WPL:")),0,K175*$C$20/L242)</t>
  </si>
  <si>
    <t>=WENN(ISTFEHLER(N175*$C$20),0,N175*$C$20/100)</t>
  </si>
  <si>
    <t>=WENN(ODER(ISTFEHLER(K175*$C$19/$C$16),TEIL(B175,1,4)&lt;&gt;"WPL:"),0,K175*$C$19/$C$16)</t>
  </si>
  <si>
    <t>=WENN(ODER(ISTFEHLER(L175*$C$19/$C$16),TEIL(B175,1,4)&lt;&gt;"WPL:"),0,K175*H175*$C$19/$C$16)</t>
  </si>
  <si>
    <t>=WENN(ODER(ISTFEHLER(K175*$C$20/L242),TEIL(B175,1,4)&lt;&gt;"WPL:"),0,K175*$C$20/L242)</t>
  </si>
  <si>
    <t>=WENN(ODER(ISTFEHLER(K175*H175/L242*$C$20),TEIL(B175,1,4)&lt;&gt;"WPL:"),0,K175*H175/L242*$C$20)</t>
  </si>
  <si>
    <t>153</t>
  </si>
  <si>
    <t>RECKITT BENCKISER GROUP PLC</t>
  </si>
  <si>
    <t>GB00B24CGK77</t>
  </si>
  <si>
    <t>RB.L</t>
  </si>
  <si>
    <t>Reckitt Benckiser Group</t>
  </si>
  <si>
    <t>=WENN(ODER(ISTFEHLER(K176*$C$19/$C$16),IDENTISCH(TEIL(B176,1,4),"WPL:")),0,K176*$C$19/$C$16)</t>
  </si>
  <si>
    <t>=WENN(ISTFEHLER(L176*$C$19/$C$16),0,L176*$C$19/$C$16)</t>
  </si>
  <si>
    <t>=WENN(ODER(ISTFEHLER(K176*$C$20/L242),IDENTISCH(TEIL(B176,1,4),"WPL:")),0,K176*$C$20/L242)</t>
  </si>
  <si>
    <t>=WENN(ISTFEHLER(N176*$C$20),0,N176*$C$20/100)</t>
  </si>
  <si>
    <t>=WENN(ODER(ISTFEHLER(K176*$C$19/$C$16),TEIL(B176,1,4)&lt;&gt;"WPL:"),0,K176*$C$19/$C$16)</t>
  </si>
  <si>
    <t>=WENN(ODER(ISTFEHLER(L176*$C$19/$C$16),TEIL(B176,1,4)&lt;&gt;"WPL:"),0,K176*H176*$C$19/$C$16)</t>
  </si>
  <si>
    <t>=WENN(ODER(ISTFEHLER(K176*$C$20/L242),TEIL(B176,1,4)&lt;&gt;"WPL:"),0,K176*$C$20/L242)</t>
  </si>
  <si>
    <t>=WENN(ODER(ISTFEHLER(K176*H176/L242*$C$20),TEIL(B176,1,4)&lt;&gt;"WPL:"),0,K176*H176/L242*$C$20)</t>
  </si>
  <si>
    <t>154</t>
  </si>
  <si>
    <t>RELX PLC</t>
  </si>
  <si>
    <t>GB00B2B0DG97</t>
  </si>
  <si>
    <t>REL.L</t>
  </si>
  <si>
    <t>Relx PLC</t>
  </si>
  <si>
    <t>=WENN(ODER(ISTFEHLER(K177*$C$19/$C$16),IDENTISCH(TEIL(B177,1,4),"WPL:")),0,K177*$C$19/$C$16)</t>
  </si>
  <si>
    <t>=WENN(ISTFEHLER(L177*$C$19/$C$16),0,L177*$C$19/$C$16)</t>
  </si>
  <si>
    <t>=WENN(ODER(ISTFEHLER(K177*$C$20/L242),IDENTISCH(TEIL(B177,1,4),"WPL:")),0,K177*$C$20/L242)</t>
  </si>
  <si>
    <t>=WENN(ISTFEHLER(N177*$C$20),0,N177*$C$20/100)</t>
  </si>
  <si>
    <t>=WENN(ODER(ISTFEHLER(K177*$C$19/$C$16),TEIL(B177,1,4)&lt;&gt;"WPL:"),0,K177*$C$19/$C$16)</t>
  </si>
  <si>
    <t>=WENN(ODER(ISTFEHLER(L177*$C$19/$C$16),TEIL(B177,1,4)&lt;&gt;"WPL:"),0,K177*H177*$C$19/$C$16)</t>
  </si>
  <si>
    <t>=WENN(ODER(ISTFEHLER(K177*$C$20/L242),TEIL(B177,1,4)&lt;&gt;"WPL:"),0,K177*$C$20/L242)</t>
  </si>
  <si>
    <t>=WENN(ODER(ISTFEHLER(K177*H177/L242*$C$20),TEIL(B177,1,4)&lt;&gt;"WPL:"),0,K177*H177/L242*$C$20)</t>
  </si>
  <si>
    <t>155</t>
  </si>
  <si>
    <t>ROLLS-ROYCE HOLDINGS PLC</t>
  </si>
  <si>
    <t>GB00B63H8491</t>
  </si>
  <si>
    <t>RR.L</t>
  </si>
  <si>
    <t>Rolls Royce Holdings PLC</t>
  </si>
  <si>
    <t>=WENN(ODER(ISTFEHLER(K178*$C$19/$C$16),IDENTISCH(TEIL(B178,1,4),"WPL:")),0,K178*$C$19/$C$16)</t>
  </si>
  <si>
    <t>=WENN(ISTFEHLER(L178*$C$19/$C$16),0,L178*$C$19/$C$16)</t>
  </si>
  <si>
    <t>=WENN(ODER(ISTFEHLER(K178*$C$20/L242),IDENTISCH(TEIL(B178,1,4),"WPL:")),0,K178*$C$20/L242)</t>
  </si>
  <si>
    <t>=WENN(ISTFEHLER(N178*$C$20),0,N178*$C$20/100)</t>
  </si>
  <si>
    <t>=WENN(ODER(ISTFEHLER(K178*$C$19/$C$16),TEIL(B178,1,4)&lt;&gt;"WPL:"),0,K178*$C$19/$C$16)</t>
  </si>
  <si>
    <t>=WENN(ODER(ISTFEHLER(L178*$C$19/$C$16),TEIL(B178,1,4)&lt;&gt;"WPL:"),0,K178*H178*$C$19/$C$16)</t>
  </si>
  <si>
    <t>=WENN(ODER(ISTFEHLER(K178*$C$20/L242),TEIL(B178,1,4)&lt;&gt;"WPL:"),0,K178*$C$20/L242)</t>
  </si>
  <si>
    <t>=WENN(ODER(ISTFEHLER(K178*H178/L242*$C$20),TEIL(B178,1,4)&lt;&gt;"WPL:"),0,K178*H178/L242*$C$20)</t>
  </si>
  <si>
    <t>156</t>
  </si>
  <si>
    <t>ROYAL BANK OF SCOTLAND GROUP</t>
  </si>
  <si>
    <t>GB00B7T77214</t>
  </si>
  <si>
    <t>RBS.L</t>
  </si>
  <si>
    <t>Royal Bk of Scotld Grp PLC,The</t>
  </si>
  <si>
    <t>=WENN(ODER(ISTFEHLER(K179*$C$19/$C$16),IDENTISCH(TEIL(B179,1,4),"WPL:")),0,K179*$C$19/$C$16)</t>
  </si>
  <si>
    <t>=WENN(ISTFEHLER(L179*$C$19/$C$16),0,L179*$C$19/$C$16)</t>
  </si>
  <si>
    <t>=WENN(ODER(ISTFEHLER(K179*$C$20/L242),IDENTISCH(TEIL(B179,1,4),"WPL:")),0,K179*$C$20/L242)</t>
  </si>
  <si>
    <t>=WENN(ISTFEHLER(N179*$C$20),0,N179*$C$20/100)</t>
  </si>
  <si>
    <t>=WENN(ODER(ISTFEHLER(K179*$C$19/$C$16),TEIL(B179,1,4)&lt;&gt;"WPL:"),0,K179*$C$19/$C$16)</t>
  </si>
  <si>
    <t>=WENN(ODER(ISTFEHLER(L179*$C$19/$C$16),TEIL(B179,1,4)&lt;&gt;"WPL:"),0,K179*H179*$C$19/$C$16)</t>
  </si>
  <si>
    <t>=WENN(ODER(ISTFEHLER(K179*$C$20/L242),TEIL(B179,1,4)&lt;&gt;"WPL:"),0,K179*$C$20/L242)</t>
  </si>
  <si>
    <t>=WENN(ODER(ISTFEHLER(K179*H179/L242*$C$20),TEIL(B179,1,4)&lt;&gt;"WPL:"),0,K179*H179/L242*$C$20)</t>
  </si>
  <si>
    <t>157</t>
  </si>
  <si>
    <t>WPL:ROYAL BANK OF SCOTLAND GROUP</t>
  </si>
  <si>
    <t>=WENN(ODER(ISTFEHLER(K180*$C$19/$C$16),IDENTISCH(TEIL(B180,1,4),"WPL:")),0,K180*$C$19/$C$16)</t>
  </si>
  <si>
    <t>=WENN(ISTFEHLER(L180*$C$19/$C$16),0,L180*$C$19/$C$16)</t>
  </si>
  <si>
    <t>=WENN(ODER(ISTFEHLER(K180*$C$20/L242),IDENTISCH(TEIL(B180,1,4),"WPL:")),0,K180*$C$20/L242)</t>
  </si>
  <si>
    <t>=WENN(ISTFEHLER(N180*$C$20),0,N180*$C$20/100)</t>
  </si>
  <si>
    <t>=WENN(ODER(ISTFEHLER(K180*$C$19/$C$16),TEIL(B180,1,4)&lt;&gt;"WPL:"),0,K180*$C$19/$C$16)</t>
  </si>
  <si>
    <t>=WENN(ODER(ISTFEHLER(L180*$C$19/$C$16),TEIL(B180,1,4)&lt;&gt;"WPL:"),0,K180*H180*$C$19/$C$16)</t>
  </si>
  <si>
    <t>=WENN(ODER(ISTFEHLER(K180*$C$20/L242),TEIL(B180,1,4)&lt;&gt;"WPL:"),0,K180*$C$20/L242)</t>
  </si>
  <si>
    <t>=WENN(ODER(ISTFEHLER(K180*H180/L242*$C$20),TEIL(B180,1,4)&lt;&gt;"WPL:"),0,K180*H180/L242*$C$20)</t>
  </si>
  <si>
    <t>158</t>
  </si>
  <si>
    <t>COCA-COLA EUROPEAN PARTNERS</t>
  </si>
  <si>
    <t>GB00BDCPN049</t>
  </si>
  <si>
    <t>CCE.AS</t>
  </si>
  <si>
    <t>Coca-Cola European Partn. PLC</t>
  </si>
  <si>
    <t>Niederlande</t>
  </si>
  <si>
    <t>=WENN(ODER(ISTFEHLER(K181*$C$19/$C$16),IDENTISCH(TEIL(B181,1,4),"WPL:")),0,K181*$C$19/$C$16)</t>
  </si>
  <si>
    <t>=WENN(ISTFEHLER(L181*$C$19/$C$16),0,L181*$C$19/$C$16)</t>
  </si>
  <si>
    <t>=WENN(ODER(ISTFEHLER(K181*$C$20/L242),IDENTISCH(TEIL(B181,1,4),"WPL:")),0,K181*$C$20/L242)</t>
  </si>
  <si>
    <t>=WENN(ISTFEHLER(N181*$C$20),0,N181*$C$20/100)</t>
  </si>
  <si>
    <t>=WENN(ODER(ISTFEHLER(K181*$C$19/$C$16),TEIL(B181,1,4)&lt;&gt;"WPL:"),0,K181*$C$19/$C$16)</t>
  </si>
  <si>
    <t>=WENN(ODER(ISTFEHLER(L181*$C$19/$C$16),TEIL(B181,1,4)&lt;&gt;"WPL:"),0,K181*H181*$C$19/$C$16)</t>
  </si>
  <si>
    <t>=WENN(ODER(ISTFEHLER(K181*$C$20/L242),TEIL(B181,1,4)&lt;&gt;"WPL:"),0,K181*$C$20/L242)</t>
  </si>
  <si>
    <t>=WENN(ODER(ISTFEHLER(K181*H181/L242*$C$20),TEIL(B181,1,4)&lt;&gt;"WPL:"),0,K181*H181/L242*$C$20)</t>
  </si>
  <si>
    <t>159</t>
  </si>
  <si>
    <t>VODAFONE GROUP PLC</t>
  </si>
  <si>
    <t>GB00BH4HKS39</t>
  </si>
  <si>
    <t>VOD.L</t>
  </si>
  <si>
    <t>Vodafone Group PLC</t>
  </si>
  <si>
    <t>=WENN(ODER(ISTFEHLER(K182*$C$19/$C$16),IDENTISCH(TEIL(B182,1,4),"WPL:")),0,K182*$C$19/$C$16)</t>
  </si>
  <si>
    <t>=WENN(ISTFEHLER(L182*$C$19/$C$16),0,L182*$C$19/$C$16)</t>
  </si>
  <si>
    <t>=WENN(ODER(ISTFEHLER(K182*$C$20/L242),IDENTISCH(TEIL(B182,1,4),"WPL:")),0,K182*$C$20/L242)</t>
  </si>
  <si>
    <t>=WENN(ISTFEHLER(N182*$C$20),0,N182*$C$20/100)</t>
  </si>
  <si>
    <t>=WENN(ODER(ISTFEHLER(K182*$C$19/$C$16),TEIL(B182,1,4)&lt;&gt;"WPL:"),0,K182*$C$19/$C$16)</t>
  </si>
  <si>
    <t>=WENN(ODER(ISTFEHLER(L182*$C$19/$C$16),TEIL(B182,1,4)&lt;&gt;"WPL:"),0,K182*H182*$C$19/$C$16)</t>
  </si>
  <si>
    <t>=WENN(ODER(ISTFEHLER(K182*$C$20/L242),TEIL(B182,1,4)&lt;&gt;"WPL:"),0,K182*$C$20/L242)</t>
  </si>
  <si>
    <t>=WENN(ODER(ISTFEHLER(K182*H182/L242*$C$20),TEIL(B182,1,4)&lt;&gt;"WPL:"),0,K182*H182/L242*$C$20)</t>
  </si>
  <si>
    <t>160</t>
  </si>
  <si>
    <t>COMPASS GROUP PLC</t>
  </si>
  <si>
    <t>GB00BLNN3L44</t>
  </si>
  <si>
    <t>CPG.L</t>
  </si>
  <si>
    <t>Compass Group PLC</t>
  </si>
  <si>
    <t>=WENN(ODER(ISTFEHLER(K183*$C$19/$C$16),IDENTISCH(TEIL(B183,1,4),"WPL:")),0,K183*$C$19/$C$16)</t>
  </si>
  <si>
    <t>=WENN(ISTFEHLER(L183*$C$19/$C$16),0,L183*$C$19/$C$16)</t>
  </si>
  <si>
    <t>=WENN(ODER(ISTFEHLER(K183*$C$20/L242),IDENTISCH(TEIL(B183,1,4),"WPL:")),0,K183*$C$20/L242)</t>
  </si>
  <si>
    <t>=WENN(ISTFEHLER(N183*$C$20),0,N183*$C$20/100)</t>
  </si>
  <si>
    <t>=WENN(ODER(ISTFEHLER(K183*$C$19/$C$16),TEIL(B183,1,4)&lt;&gt;"WPL:"),0,K183*$C$19/$C$16)</t>
  </si>
  <si>
    <t>=WENN(ODER(ISTFEHLER(L183*$C$19/$C$16),TEIL(B183,1,4)&lt;&gt;"WPL:"),0,K183*H183*$C$19/$C$16)</t>
  </si>
  <si>
    <t>=WENN(ODER(ISTFEHLER(K183*$C$20/L242),TEIL(B183,1,4)&lt;&gt;"WPL:"),0,K183*$C$20/L242)</t>
  </si>
  <si>
    <t>=WENN(ODER(ISTFEHLER(K183*H183/L242*$C$20),TEIL(B183,1,4)&lt;&gt;"WPL:"),0,K183*H183/L242*$C$20)</t>
  </si>
  <si>
    <t>Verbraucherdienste</t>
  </si>
  <si>
    <t>161</t>
  </si>
  <si>
    <t>CRH PLC</t>
  </si>
  <si>
    <t>IE0001827041</t>
  </si>
  <si>
    <t>CRH.I</t>
  </si>
  <si>
    <t>Irland</t>
  </si>
  <si>
    <t>=WENN(ODER(ISTFEHLER(K184*$C$19/$C$16),IDENTISCH(TEIL(B184,1,4),"WPL:")),0,K184*$C$19/$C$16)</t>
  </si>
  <si>
    <t>=WENN(ISTFEHLER(L184*$C$19/$C$16),0,L184*$C$19/$C$16)</t>
  </si>
  <si>
    <t>=WENN(ODER(ISTFEHLER(K184*$C$20/L242),IDENTISCH(TEIL(B184,1,4),"WPL:")),0,K184*$C$20/L242)</t>
  </si>
  <si>
    <t>=WENN(ISTFEHLER(N184*$C$20),0,N184*$C$20/100)</t>
  </si>
  <si>
    <t>=WENN(ODER(ISTFEHLER(K184*$C$19/$C$16),TEIL(B184,1,4)&lt;&gt;"WPL:"),0,K184*$C$19/$C$16)</t>
  </si>
  <si>
    <t>=WENN(ODER(ISTFEHLER(L184*$C$19/$C$16),TEIL(B184,1,4)&lt;&gt;"WPL:"),0,K184*H184*$C$19/$C$16)</t>
  </si>
  <si>
    <t>=WENN(ODER(ISTFEHLER(K184*$C$20/L242),TEIL(B184,1,4)&lt;&gt;"WPL:"),0,K184*$C$20/L242)</t>
  </si>
  <si>
    <t>=WENN(ODER(ISTFEHLER(K184*H184/L242*$C$20),TEIL(B184,1,4)&lt;&gt;"WPL:"),0,K184*H184/L242*$C$20)</t>
  </si>
  <si>
    <t>162</t>
  </si>
  <si>
    <t>RYANAIR HOLDINGS PLC</t>
  </si>
  <si>
    <t>IE00BYTBXV33</t>
  </si>
  <si>
    <t>RYA.I</t>
  </si>
  <si>
    <t>Ryanair Holdings PLC</t>
  </si>
  <si>
    <t>=WENN(ODER(ISTFEHLER(K185*$C$19/$C$16),IDENTISCH(TEIL(B185,1,4),"WPL:")),0,K185*$C$19/$C$16)</t>
  </si>
  <si>
    <t>=WENN(ISTFEHLER(L185*$C$19/$C$16),0,L185*$C$19/$C$16)</t>
  </si>
  <si>
    <t>=WENN(ODER(ISTFEHLER(K185*$C$20/L242),IDENTISCH(TEIL(B185,1,4),"WPL:")),0,K185*$C$20/L242)</t>
  </si>
  <si>
    <t>=WENN(ISTFEHLER(N185*$C$20),0,N185*$C$20/100)</t>
  </si>
  <si>
    <t>=WENN(ODER(ISTFEHLER(K185*$C$19/$C$16),TEIL(B185,1,4)&lt;&gt;"WPL:"),0,K185*$C$19/$C$16)</t>
  </si>
  <si>
    <t>=WENN(ODER(ISTFEHLER(L185*$C$19/$C$16),TEIL(B185,1,4)&lt;&gt;"WPL:"),0,K185*H185*$C$19/$C$16)</t>
  </si>
  <si>
    <t>=WENN(ODER(ISTFEHLER(K185*$C$20/L242),TEIL(B185,1,4)&lt;&gt;"WPL:"),0,K185*$C$20/L242)</t>
  </si>
  <si>
    <t>=WENN(ODER(ISTFEHLER(K185*H185/L242*$C$20),TEIL(B185,1,4)&lt;&gt;"WPL:"),0,K185*H185/L242*$C$20)</t>
  </si>
  <si>
    <t>163</t>
  </si>
  <si>
    <t>ASSICURAZIONI GENERALI</t>
  </si>
  <si>
    <t>IT0000062072</t>
  </si>
  <si>
    <t>GASI.MI</t>
  </si>
  <si>
    <t>Assicurazioni Generali S.p.A.</t>
  </si>
  <si>
    <t>Italien</t>
  </si>
  <si>
    <t>=WENN(ODER(ISTFEHLER(K186*$C$19/$C$16),IDENTISCH(TEIL(B186,1,4),"WPL:")),0,K186*$C$19/$C$16)</t>
  </si>
  <si>
    <t>=WENN(ISTFEHLER(L186*$C$19/$C$16),0,L186*$C$19/$C$16)</t>
  </si>
  <si>
    <t>=WENN(ODER(ISTFEHLER(K186*$C$20/L242),IDENTISCH(TEIL(B186,1,4),"WPL:")),0,K186*$C$20/L242)</t>
  </si>
  <si>
    <t>=WENN(ISTFEHLER(N186*$C$20),0,N186*$C$20/100)</t>
  </si>
  <si>
    <t>=WENN(ODER(ISTFEHLER(K186*$C$19/$C$16),TEIL(B186,1,4)&lt;&gt;"WPL:"),0,K186*$C$19/$C$16)</t>
  </si>
  <si>
    <t>=WENN(ODER(ISTFEHLER(L186*$C$19/$C$16),TEIL(B186,1,4)&lt;&gt;"WPL:"),0,K186*H186*$C$19/$C$16)</t>
  </si>
  <si>
    <t>=WENN(ODER(ISTFEHLER(K186*$C$20/L242),TEIL(B186,1,4)&lt;&gt;"WPL:"),0,K186*$C$20/L242)</t>
  </si>
  <si>
    <t>=WENN(ODER(ISTFEHLER(K186*H186/L242*$C$20),TEIL(B186,1,4)&lt;&gt;"WPL:"),0,K186*H186/L242*$C$20)</t>
  </si>
  <si>
    <t>164</t>
  </si>
  <si>
    <t>INTESA SANPAOLO</t>
  </si>
  <si>
    <t>IT0000072618</t>
  </si>
  <si>
    <t>ISP.MI</t>
  </si>
  <si>
    <t>Intesa Sanpaolo S.p.A.</t>
  </si>
  <si>
    <t>=WENN(ODER(ISTFEHLER(K187*$C$19/$C$16),IDENTISCH(TEIL(B187,1,4),"WPL:")),0,K187*$C$19/$C$16)</t>
  </si>
  <si>
    <t>=WENN(ISTFEHLER(L187*$C$19/$C$16),0,L187*$C$19/$C$16)</t>
  </si>
  <si>
    <t>=WENN(ODER(ISTFEHLER(K187*$C$20/L242),IDENTISCH(TEIL(B187,1,4),"WPL:")),0,K187*$C$20/L242)</t>
  </si>
  <si>
    <t>=WENN(ISTFEHLER(N187*$C$20),0,N187*$C$20/100)</t>
  </si>
  <si>
    <t>=WENN(ODER(ISTFEHLER(K187*$C$19/$C$16),TEIL(B187,1,4)&lt;&gt;"WPL:"),0,K187*$C$19/$C$16)</t>
  </si>
  <si>
    <t>=WENN(ODER(ISTFEHLER(L187*$C$19/$C$16),TEIL(B187,1,4)&lt;&gt;"WPL:"),0,K187*H187*$C$19/$C$16)</t>
  </si>
  <si>
    <t>=WENN(ODER(ISTFEHLER(K187*$C$20/L242),TEIL(B187,1,4)&lt;&gt;"WPL:"),0,K187*$C$20/L242)</t>
  </si>
  <si>
    <t>=WENN(ODER(ISTFEHLER(K187*H187/L242*$C$20),TEIL(B187,1,4)&lt;&gt;"WPL:"),0,K187*H187/L242*$C$20)</t>
  </si>
  <si>
    <t>165</t>
  </si>
  <si>
    <t>INTESA SANPAOLO-RSP</t>
  </si>
  <si>
    <t>IT0000072626</t>
  </si>
  <si>
    <t>ISPn.MI</t>
  </si>
  <si>
    <t>=WENN(ODER(ISTFEHLER(K188*$C$19/$C$16),IDENTISCH(TEIL(B188,1,4),"WPL:")),0,K188*$C$19/$C$16)</t>
  </si>
  <si>
    <t>=WENN(ISTFEHLER(L188*$C$19/$C$16),0,L188*$C$19/$C$16)</t>
  </si>
  <si>
    <t>=WENN(ODER(ISTFEHLER(K188*$C$20/L242),IDENTISCH(TEIL(B188,1,4),"WPL:")),0,K188*$C$20/L242)</t>
  </si>
  <si>
    <t>=WENN(ISTFEHLER(N188*$C$20),0,N188*$C$20/100)</t>
  </si>
  <si>
    <t>=WENN(ODER(ISTFEHLER(K188*$C$19/$C$16),TEIL(B188,1,4)&lt;&gt;"WPL:"),0,K188*$C$19/$C$16)</t>
  </si>
  <si>
    <t>=WENN(ODER(ISTFEHLER(L188*$C$19/$C$16),TEIL(B188,1,4)&lt;&gt;"WPL:"),0,K188*H188*$C$19/$C$16)</t>
  </si>
  <si>
    <t>=WENN(ODER(ISTFEHLER(K188*$C$20/L242),TEIL(B188,1,4)&lt;&gt;"WPL:"),0,K188*$C$20/L242)</t>
  </si>
  <si>
    <t>=WENN(ODER(ISTFEHLER(K188*H188/L242*$C$20),TEIL(B188,1,4)&lt;&gt;"WPL:"),0,K188*H188/L242*$C$20)</t>
  </si>
  <si>
    <t>166</t>
  </si>
  <si>
    <t>LUXOTTICA GROUP SPA</t>
  </si>
  <si>
    <t>IT0001479374</t>
  </si>
  <si>
    <t>LUX.MI</t>
  </si>
  <si>
    <t>Luxottica Group S.p.A.</t>
  </si>
  <si>
    <t>=WENN(ODER(ISTFEHLER(K189*$C$19/$C$16),IDENTISCH(TEIL(B189,1,4),"WPL:")),0,K189*$C$19/$C$16)</t>
  </si>
  <si>
    <t>=WENN(ISTFEHLER(L189*$C$19/$C$16),0,L189*$C$19/$C$16)</t>
  </si>
  <si>
    <t>=WENN(ODER(ISTFEHLER(K189*$C$20/L242),IDENTISCH(TEIL(B189,1,4),"WPL:")),0,K189*$C$20/L242)</t>
  </si>
  <si>
    <t>=WENN(ISTFEHLER(N189*$C$20),0,N189*$C$20/100)</t>
  </si>
  <si>
    <t>=WENN(ODER(ISTFEHLER(K189*$C$19/$C$16),TEIL(B189,1,4)&lt;&gt;"WPL:"),0,K189*$C$19/$C$16)</t>
  </si>
  <si>
    <t>=WENN(ODER(ISTFEHLER(L189*$C$19/$C$16),TEIL(B189,1,4)&lt;&gt;"WPL:"),0,K189*H189*$C$19/$C$16)</t>
  </si>
  <si>
    <t>=WENN(ODER(ISTFEHLER(K189*$C$20/L242),TEIL(B189,1,4)&lt;&gt;"WPL:"),0,K189*$C$20/L242)</t>
  </si>
  <si>
    <t>=WENN(ODER(ISTFEHLER(K189*H189/L242*$C$20),TEIL(B189,1,4)&lt;&gt;"WPL:"),0,K189*H189/L242*$C$20)</t>
  </si>
  <si>
    <t>167</t>
  </si>
  <si>
    <t>ENEL SPA</t>
  </si>
  <si>
    <t>IT0003128367</t>
  </si>
  <si>
    <t>ENEI.MI</t>
  </si>
  <si>
    <t>ENEL S.p.A.</t>
  </si>
  <si>
    <t>=WENN(ODER(ISTFEHLER(K190*$C$19/$C$16),IDENTISCH(TEIL(B190,1,4),"WPL:")),0,K190*$C$19/$C$16)</t>
  </si>
  <si>
    <t>=WENN(ISTFEHLER(L190*$C$19/$C$16),0,L190*$C$19/$C$16)</t>
  </si>
  <si>
    <t>=WENN(ODER(ISTFEHLER(K190*$C$20/L242),IDENTISCH(TEIL(B190,1,4),"WPL:")),0,K190*$C$20/L242)</t>
  </si>
  <si>
    <t>=WENN(ISTFEHLER(N190*$C$20),0,N190*$C$20/100)</t>
  </si>
  <si>
    <t>=WENN(ODER(ISTFEHLER(K190*$C$19/$C$16),TEIL(B190,1,4)&lt;&gt;"WPL:"),0,K190*$C$19/$C$16)</t>
  </si>
  <si>
    <t>=WENN(ODER(ISTFEHLER(L190*$C$19/$C$16),TEIL(B190,1,4)&lt;&gt;"WPL:"),0,K190*H190*$C$19/$C$16)</t>
  </si>
  <si>
    <t>=WENN(ODER(ISTFEHLER(K190*$C$20/L242),TEIL(B190,1,4)&lt;&gt;"WPL:"),0,K190*$C$20/L242)</t>
  </si>
  <si>
    <t>=WENN(ODER(ISTFEHLER(K190*H190/L242*$C$20),TEIL(B190,1,4)&lt;&gt;"WPL:"),0,K190*H190/L242*$C$20)</t>
  </si>
  <si>
    <t>168</t>
  </si>
  <si>
    <t>ENI SPA</t>
  </si>
  <si>
    <t>IT0003132476</t>
  </si>
  <si>
    <t>ENI.MI</t>
  </si>
  <si>
    <t>ENI S.p.A.</t>
  </si>
  <si>
    <t>=WENN(ODER(ISTFEHLER(K191*$C$19/$C$16),IDENTISCH(TEIL(B191,1,4),"WPL:")),0,K191*$C$19/$C$16)</t>
  </si>
  <si>
    <t>=WENN(ISTFEHLER(L191*$C$19/$C$16),0,L191*$C$19/$C$16)</t>
  </si>
  <si>
    <t>=WENN(ODER(ISTFEHLER(K191*$C$20/L242),IDENTISCH(TEIL(B191,1,4),"WPL:")),0,K191*$C$20/L242)</t>
  </si>
  <si>
    <t>=WENN(ISTFEHLER(N191*$C$20),0,N191*$C$20/100)</t>
  </si>
  <si>
    <t>=WENN(ODER(ISTFEHLER(K191*$C$19/$C$16),TEIL(B191,1,4)&lt;&gt;"WPL:"),0,K191*$C$19/$C$16)</t>
  </si>
  <si>
    <t>=WENN(ODER(ISTFEHLER(L191*$C$19/$C$16),TEIL(B191,1,4)&lt;&gt;"WPL:"),0,K191*H191*$C$19/$C$16)</t>
  </si>
  <si>
    <t>=WENN(ODER(ISTFEHLER(K191*$C$20/L242),TEIL(B191,1,4)&lt;&gt;"WPL:"),0,K191*$C$20/L242)</t>
  </si>
  <si>
    <t>=WENN(ODER(ISTFEHLER(K191*H191/L242*$C$20),TEIL(B191,1,4)&lt;&gt;"WPL:"),0,K191*H191/L242*$C$20)</t>
  </si>
  <si>
    <t>169</t>
  </si>
  <si>
    <t>SNAM SPA</t>
  </si>
  <si>
    <t>IT0003153415</t>
  </si>
  <si>
    <t>SRG.MI</t>
  </si>
  <si>
    <t>Snam S.p.A.</t>
  </si>
  <si>
    <t>=WENN(ODER(ISTFEHLER(K192*$C$19/$C$16),IDENTISCH(TEIL(B192,1,4),"WPL:")),0,K192*$C$19/$C$16)</t>
  </si>
  <si>
    <t>=WENN(ISTFEHLER(L192*$C$19/$C$16),0,L192*$C$19/$C$16)</t>
  </si>
  <si>
    <t>=WENN(ODER(ISTFEHLER(K192*$C$20/L242),IDENTISCH(TEIL(B192,1,4),"WPL:")),0,K192*$C$20/L242)</t>
  </si>
  <si>
    <t>=WENN(ISTFEHLER(N192*$C$20),0,N192*$C$20/100)</t>
  </si>
  <si>
    <t>=WENN(ODER(ISTFEHLER(K192*$C$19/$C$16),TEIL(B192,1,4)&lt;&gt;"WPL:"),0,K192*$C$19/$C$16)</t>
  </si>
  <si>
    <t>=WENN(ODER(ISTFEHLER(L192*$C$19/$C$16),TEIL(B192,1,4)&lt;&gt;"WPL:"),0,K192*H192*$C$19/$C$16)</t>
  </si>
  <si>
    <t>=WENN(ODER(ISTFEHLER(K192*$C$20/L242),TEIL(B192,1,4)&lt;&gt;"WPL:"),0,K192*$C$20/L242)</t>
  </si>
  <si>
    <t>=WENN(ODER(ISTFEHLER(K192*H192/L242*$C$20),TEIL(B192,1,4)&lt;&gt;"WPL:"),0,K192*H192/L242*$C$20)</t>
  </si>
  <si>
    <t>170</t>
  </si>
  <si>
    <t>TELECOM ITALIA SPA</t>
  </si>
  <si>
    <t>IT0003497168</t>
  </si>
  <si>
    <t>TLIT.MI</t>
  </si>
  <si>
    <t>Telecom Italia S.p.A.</t>
  </si>
  <si>
    <t>=WENN(ODER(ISTFEHLER(K193*$C$19/$C$16),IDENTISCH(TEIL(B193,1,4),"WPL:")),0,K193*$C$19/$C$16)</t>
  </si>
  <si>
    <t>=WENN(ISTFEHLER(L193*$C$19/$C$16),0,L193*$C$19/$C$16)</t>
  </si>
  <si>
    <t>=WENN(ODER(ISTFEHLER(K193*$C$20/L242),IDENTISCH(TEIL(B193,1,4),"WPL:")),0,K193*$C$20/L242)</t>
  </si>
  <si>
    <t>=WENN(ISTFEHLER(N193*$C$20),0,N193*$C$20/100)</t>
  </si>
  <si>
    <t>=WENN(ODER(ISTFEHLER(K193*$C$19/$C$16),TEIL(B193,1,4)&lt;&gt;"WPL:"),0,K193*$C$19/$C$16)</t>
  </si>
  <si>
    <t>=WENN(ODER(ISTFEHLER(L193*$C$19/$C$16),TEIL(B193,1,4)&lt;&gt;"WPL:"),0,K193*H193*$C$19/$C$16)</t>
  </si>
  <si>
    <t>=WENN(ODER(ISTFEHLER(K193*$C$20/L242),TEIL(B193,1,4)&lt;&gt;"WPL:"),0,K193*$C$20/L242)</t>
  </si>
  <si>
    <t>=WENN(ODER(ISTFEHLER(K193*H193/L242*$C$20),TEIL(B193,1,4)&lt;&gt;"WPL:"),0,K193*H193/L242*$C$20)</t>
  </si>
  <si>
    <t>171</t>
  </si>
  <si>
    <t>WPL:TELECOM ITALIA SPA</t>
  </si>
  <si>
    <t>=WENN(ODER(ISTFEHLER(K194*$C$19/$C$16),IDENTISCH(TEIL(B194,1,4),"WPL:")),0,K194*$C$19/$C$16)</t>
  </si>
  <si>
    <t>=WENN(ISTFEHLER(L194*$C$19/$C$16),0,L194*$C$19/$C$16)</t>
  </si>
  <si>
    <t>=WENN(ODER(ISTFEHLER(K194*$C$20/L242),IDENTISCH(TEIL(B194,1,4),"WPL:")),0,K194*$C$20/L242)</t>
  </si>
  <si>
    <t>=WENN(ISTFEHLER(N194*$C$20),0,N194*$C$20/100)</t>
  </si>
  <si>
    <t>=WENN(ODER(ISTFEHLER(K194*$C$19/$C$16),TEIL(B194,1,4)&lt;&gt;"WPL:"),0,K194*$C$19/$C$16)</t>
  </si>
  <si>
    <t>=WENN(ODER(ISTFEHLER(L194*$C$19/$C$16),TEIL(B194,1,4)&lt;&gt;"WPL:"),0,K194*H194*$C$19/$C$16)</t>
  </si>
  <si>
    <t>=WENN(ODER(ISTFEHLER(K194*$C$20/L242),TEIL(B194,1,4)&lt;&gt;"WPL:"),0,K194*$C$20/L242)</t>
  </si>
  <si>
    <t>=WENN(ODER(ISTFEHLER(K194*H194/L242*$C$20),TEIL(B194,1,4)&lt;&gt;"WPL:"),0,K194*H194/L242*$C$20)</t>
  </si>
  <si>
    <t>172</t>
  </si>
  <si>
    <t>TELECOM ITALIA-RSP</t>
  </si>
  <si>
    <t>IT0003497176</t>
  </si>
  <si>
    <t>TLITn.MI</t>
  </si>
  <si>
    <t>=WENN(ODER(ISTFEHLER(K195*$C$19/$C$16),IDENTISCH(TEIL(B195,1,4),"WPL:")),0,K195*$C$19/$C$16)</t>
  </si>
  <si>
    <t>=WENN(ISTFEHLER(L195*$C$19/$C$16),0,L195*$C$19/$C$16)</t>
  </si>
  <si>
    <t>=WENN(ODER(ISTFEHLER(K195*$C$20/L242),IDENTISCH(TEIL(B195,1,4),"WPL:")),0,K195*$C$20/L242)</t>
  </si>
  <si>
    <t>=WENN(ISTFEHLER(N195*$C$20),0,N195*$C$20/100)</t>
  </si>
  <si>
    <t>=WENN(ODER(ISTFEHLER(K195*$C$19/$C$16),TEIL(B195,1,4)&lt;&gt;"WPL:"),0,K195*$C$19/$C$16)</t>
  </si>
  <si>
    <t>=WENN(ODER(ISTFEHLER(L195*$C$19/$C$16),TEIL(B195,1,4)&lt;&gt;"WPL:"),0,K195*H195*$C$19/$C$16)</t>
  </si>
  <si>
    <t>=WENN(ODER(ISTFEHLER(K195*$C$20/L242),TEIL(B195,1,4)&lt;&gt;"WPL:"),0,K195*$C$20/L242)</t>
  </si>
  <si>
    <t>=WENN(ODER(ISTFEHLER(K195*H195/L242*$C$20),TEIL(B195,1,4)&lt;&gt;"WPL:"),0,K195*H195/L242*$C$20)</t>
  </si>
  <si>
    <t>173</t>
  </si>
  <si>
    <t>ATLANTIA SPA</t>
  </si>
  <si>
    <t>IT0003506190</t>
  </si>
  <si>
    <t>ATL.MI</t>
  </si>
  <si>
    <t>Atlantia S.p.A.</t>
  </si>
  <si>
    <t>=WENN(ODER(ISTFEHLER(K196*$C$19/$C$16),IDENTISCH(TEIL(B196,1,4),"WPL:")),0,K196*$C$19/$C$16)</t>
  </si>
  <si>
    <t>=WENN(ISTFEHLER(L196*$C$19/$C$16),0,L196*$C$19/$C$16)</t>
  </si>
  <si>
    <t>=WENN(ODER(ISTFEHLER(K196*$C$20/L242),IDENTISCH(TEIL(B196,1,4),"WPL:")),0,K196*$C$20/L242)</t>
  </si>
  <si>
    <t>=WENN(ISTFEHLER(N196*$C$20),0,N196*$C$20/100)</t>
  </si>
  <si>
    <t>=WENN(ODER(ISTFEHLER(K196*$C$19/$C$16),TEIL(B196,1,4)&lt;&gt;"WPL:"),0,K196*$C$19/$C$16)</t>
  </si>
  <si>
    <t>=WENN(ODER(ISTFEHLER(L196*$C$19/$C$16),TEIL(B196,1,4)&lt;&gt;"WPL:"),0,K196*H196*$C$19/$C$16)</t>
  </si>
  <si>
    <t>=WENN(ODER(ISTFEHLER(K196*$C$20/L242),TEIL(B196,1,4)&lt;&gt;"WPL:"),0,K196*$C$20/L242)</t>
  </si>
  <si>
    <t>=WENN(ODER(ISTFEHLER(K196*H196/L242*$C$20),TEIL(B196,1,4)&lt;&gt;"WPL:"),0,K196*H196/L242*$C$20)</t>
  </si>
  <si>
    <t>174</t>
  </si>
  <si>
    <t>UNICREDIT SPA</t>
  </si>
  <si>
    <t>IT0005239360</t>
  </si>
  <si>
    <t>CRDI.MI</t>
  </si>
  <si>
    <t>UniCredit S.p.A.</t>
  </si>
  <si>
    <t>=WENN(ODER(ISTFEHLER(K197*$C$19/$C$16),IDENTISCH(TEIL(B197,1,4),"WPL:")),0,K197*$C$19/$C$16)</t>
  </si>
  <si>
    <t>=WENN(ISTFEHLER(L197*$C$19/$C$16),0,L197*$C$19/$C$16)</t>
  </si>
  <si>
    <t>=WENN(ODER(ISTFEHLER(K197*$C$20/L242),IDENTISCH(TEIL(B197,1,4),"WPL:")),0,K197*$C$20/L242)</t>
  </si>
  <si>
    <t>=WENN(ISTFEHLER(N197*$C$20),0,N197*$C$20/100)</t>
  </si>
  <si>
    <t>=WENN(ODER(ISTFEHLER(K197*$C$19/$C$16),TEIL(B197,1,4)&lt;&gt;"WPL:"),0,K197*$C$19/$C$16)</t>
  </si>
  <si>
    <t>=WENN(ODER(ISTFEHLER(L197*$C$19/$C$16),TEIL(B197,1,4)&lt;&gt;"WPL:"),0,K197*H197*$C$19/$C$16)</t>
  </si>
  <si>
    <t>=WENN(ODER(ISTFEHLER(K197*$C$20/L242),TEIL(B197,1,4)&lt;&gt;"WPL:"),0,K197*$C$20/L242)</t>
  </si>
  <si>
    <t>=WENN(ODER(ISTFEHLER(K197*H197/L242*$C$20),TEIL(B197,1,4)&lt;&gt;"WPL:"),0,K197*H197/L242*$C$20)</t>
  </si>
  <si>
    <t>175</t>
  </si>
  <si>
    <t>SHIRE PLC</t>
  </si>
  <si>
    <t>JE00B2QKY057</t>
  </si>
  <si>
    <t>SHP.L</t>
  </si>
  <si>
    <t>Shire PLC</t>
  </si>
  <si>
    <t>=WENN(ODER(ISTFEHLER(K198*$C$19/$C$16),IDENTISCH(TEIL(B198,1,4),"WPL:")),0,K198*$C$19/$C$16)</t>
  </si>
  <si>
    <t>=WENN(ISTFEHLER(L198*$C$19/$C$16),0,L198*$C$19/$C$16)</t>
  </si>
  <si>
    <t>=WENN(ODER(ISTFEHLER(K198*$C$20/L242),IDENTISCH(TEIL(B198,1,4),"WPL:")),0,K198*$C$20/L242)</t>
  </si>
  <si>
    <t>=WENN(ISTFEHLER(N198*$C$20),0,N198*$C$20/100)</t>
  </si>
  <si>
    <t>=WENN(ODER(ISTFEHLER(K198*$C$19/$C$16),TEIL(B198,1,4)&lt;&gt;"WPL:"),0,K198*$C$19/$C$16)</t>
  </si>
  <si>
    <t>=WENN(ODER(ISTFEHLER(L198*$C$19/$C$16),TEIL(B198,1,4)&lt;&gt;"WPL:"),0,K198*H198*$C$19/$C$16)</t>
  </si>
  <si>
    <t>=WENN(ODER(ISTFEHLER(K198*$C$20/L242),TEIL(B198,1,4)&lt;&gt;"WPL:"),0,K198*$C$20/L242)</t>
  </si>
  <si>
    <t>=WENN(ODER(ISTFEHLER(K198*H198/L242*$C$20),TEIL(B198,1,4)&lt;&gt;"WPL:"),0,K198*H198/L242*$C$20)</t>
  </si>
  <si>
    <t>176</t>
  </si>
  <si>
    <t>GLENCORE PLC</t>
  </si>
  <si>
    <t>JE00B4T3BW64</t>
  </si>
  <si>
    <t>GLEN.L</t>
  </si>
  <si>
    <t>Glencore PLC</t>
  </si>
  <si>
    <t>=WENN(ODER(ISTFEHLER(K199*$C$19/$C$16),IDENTISCH(TEIL(B199,1,4),"WPL:")),0,K199*$C$19/$C$16)</t>
  </si>
  <si>
    <t>=WENN(ISTFEHLER(L199*$C$19/$C$16),0,L199*$C$19/$C$16)</t>
  </si>
  <si>
    <t>=WENN(ODER(ISTFEHLER(K199*$C$20/L242),IDENTISCH(TEIL(B199,1,4),"WPL:")),0,K199*$C$20/L242)</t>
  </si>
  <si>
    <t>=WENN(ISTFEHLER(N199*$C$20),0,N199*$C$20/100)</t>
  </si>
  <si>
    <t>=WENN(ODER(ISTFEHLER(K199*$C$19/$C$16),TEIL(B199,1,4)&lt;&gt;"WPL:"),0,K199*$C$19/$C$16)</t>
  </si>
  <si>
    <t>=WENN(ODER(ISTFEHLER(L199*$C$19/$C$16),TEIL(B199,1,4)&lt;&gt;"WPL:"),0,K199*H199*$C$19/$C$16)</t>
  </si>
  <si>
    <t>=WENN(ODER(ISTFEHLER(K199*$C$20/L242),TEIL(B199,1,4)&lt;&gt;"WPL:"),0,K199*$C$20/L242)</t>
  </si>
  <si>
    <t>=WENN(ODER(ISTFEHLER(K199*H199/L242*$C$20),TEIL(B199,1,4)&lt;&gt;"WPL:"),0,K199*H199/L242*$C$20)</t>
  </si>
  <si>
    <t>177</t>
  </si>
  <si>
    <t>WPP PLC</t>
  </si>
  <si>
    <t>JE00B8KF9B49</t>
  </si>
  <si>
    <t>WPP.L</t>
  </si>
  <si>
    <t>=WENN(ODER(ISTFEHLER(K200*$C$19/$C$16),IDENTISCH(TEIL(B200,1,4),"WPL:")),0,K200*$C$19/$C$16)</t>
  </si>
  <si>
    <t>=WENN(ISTFEHLER(L200*$C$19/$C$16),0,L200*$C$19/$C$16)</t>
  </si>
  <si>
    <t>=WENN(ODER(ISTFEHLER(K200*$C$20/L242),IDENTISCH(TEIL(B200,1,4),"WPL:")),0,K200*$C$20/L242)</t>
  </si>
  <si>
    <t>=WENN(ISTFEHLER(N200*$C$20),0,N200*$C$20/100)</t>
  </si>
  <si>
    <t>=WENN(ODER(ISTFEHLER(K200*$C$19/$C$16),TEIL(B200,1,4)&lt;&gt;"WPL:"),0,K200*$C$19/$C$16)</t>
  </si>
  <si>
    <t>=WENN(ODER(ISTFEHLER(L200*$C$19/$C$16),TEIL(B200,1,4)&lt;&gt;"WPL:"),0,K200*H200*$C$19/$C$16)</t>
  </si>
  <si>
    <t>=WENN(ODER(ISTFEHLER(K200*$C$20/L242),TEIL(B200,1,4)&lt;&gt;"WPL:"),0,K200*$C$20/L242)</t>
  </si>
  <si>
    <t>=WENN(ODER(ISTFEHLER(K200*H200/L242*$C$20),TEIL(B200,1,4)&lt;&gt;"WPL:"),0,K200*H200/L242*$C$20)</t>
  </si>
  <si>
    <t>178</t>
  </si>
  <si>
    <t>RTL GROUP</t>
  </si>
  <si>
    <t>LU0061462528</t>
  </si>
  <si>
    <t>RRTL.DE</t>
  </si>
  <si>
    <t>RTL Group S.A.</t>
  </si>
  <si>
    <t>=WENN(ODER(ISTFEHLER(K201*$C$19/$C$16),IDENTISCH(TEIL(B201,1,4),"WPL:")),0,K201*$C$19/$C$16)</t>
  </si>
  <si>
    <t>=WENN(ISTFEHLER(L201*$C$19/$C$16),0,L201*$C$19/$C$16)</t>
  </si>
  <si>
    <t>=WENN(ODER(ISTFEHLER(K201*$C$20/L242),IDENTISCH(TEIL(B201,1,4),"WPL:")),0,K201*$C$20/L242)</t>
  </si>
  <si>
    <t>=WENN(ISTFEHLER(N201*$C$20),0,N201*$C$20/100)</t>
  </si>
  <si>
    <t>=WENN(ODER(ISTFEHLER(K201*$C$19/$C$16),TEIL(B201,1,4)&lt;&gt;"WPL:"),0,K201*$C$19/$C$16)</t>
  </si>
  <si>
    <t>=WENN(ODER(ISTFEHLER(L201*$C$19/$C$16),TEIL(B201,1,4)&lt;&gt;"WPL:"),0,K201*H201*$C$19/$C$16)</t>
  </si>
  <si>
    <t>=WENN(ODER(ISTFEHLER(K201*$C$20/L242),TEIL(B201,1,4)&lt;&gt;"WPL:"),0,K201*$C$20/L242)</t>
  </si>
  <si>
    <t>=WENN(ODER(ISTFEHLER(K201*H201/L242*$C$20),TEIL(B201,1,4)&lt;&gt;"WPL:"),0,K201*H201/L242*$C$20)</t>
  </si>
  <si>
    <t>179</t>
  </si>
  <si>
    <t>TENARIS SA</t>
  </si>
  <si>
    <t>LU0156801721</t>
  </si>
  <si>
    <t>TENR.MI</t>
  </si>
  <si>
    <t>Tenaris S.A.</t>
  </si>
  <si>
    <t>=WENN(ODER(ISTFEHLER(K202*$C$19/$C$16),IDENTISCH(TEIL(B202,1,4),"WPL:")),0,K202*$C$19/$C$16)</t>
  </si>
  <si>
    <t>=WENN(ISTFEHLER(L202*$C$19/$C$16),0,L202*$C$19/$C$16)</t>
  </si>
  <si>
    <t>=WENN(ODER(ISTFEHLER(K202*$C$20/L242),IDENTISCH(TEIL(B202,1,4),"WPL:")),0,K202*$C$20/L242)</t>
  </si>
  <si>
    <t>=WENN(ISTFEHLER(N202*$C$20),0,N202*$C$20/100)</t>
  </si>
  <si>
    <t>=WENN(ODER(ISTFEHLER(K202*$C$19/$C$16),TEIL(B202,1,4)&lt;&gt;"WPL:"),0,K202*$C$19/$C$16)</t>
  </si>
  <si>
    <t>=WENN(ODER(ISTFEHLER(L202*$C$19/$C$16),TEIL(B202,1,4)&lt;&gt;"WPL:"),0,K202*H202*$C$19/$C$16)</t>
  </si>
  <si>
    <t>=WENN(ODER(ISTFEHLER(K202*$C$20/L242),TEIL(B202,1,4)&lt;&gt;"WPL:"),0,K202*$C$20/L242)</t>
  </si>
  <si>
    <t>=WENN(ODER(ISTFEHLER(K202*H202/L242*$C$20),TEIL(B202,1,4)&lt;&gt;"WPL:"),0,K202*H202/L242*$C$20)</t>
  </si>
  <si>
    <t>180</t>
  </si>
  <si>
    <t>WPL:TENARIS SA</t>
  </si>
  <si>
    <t>=WENN(ODER(ISTFEHLER(K203*$C$19/$C$16),IDENTISCH(TEIL(B203,1,4),"WPL:")),0,K203*$C$19/$C$16)</t>
  </si>
  <si>
    <t>=WENN(ISTFEHLER(L203*$C$19/$C$16),0,L203*$C$19/$C$16)</t>
  </si>
  <si>
    <t>=WENN(ODER(ISTFEHLER(K203*$C$20/L242),IDENTISCH(TEIL(B203,1,4),"WPL:")),0,K203*$C$20/L242)</t>
  </si>
  <si>
    <t>=WENN(ISTFEHLER(N203*$C$20),0,N203*$C$20/100)</t>
  </si>
  <si>
    <t>=WENN(ODER(ISTFEHLER(K203*$C$19/$C$16),TEIL(B203,1,4)&lt;&gt;"WPL:"),0,K203*$C$19/$C$16)</t>
  </si>
  <si>
    <t>=WENN(ODER(ISTFEHLER(L203*$C$19/$C$16),TEIL(B203,1,4)&lt;&gt;"WPL:"),0,K203*H203*$C$19/$C$16)</t>
  </si>
  <si>
    <t>=WENN(ODER(ISTFEHLER(K203*$C$20/L242),TEIL(B203,1,4)&lt;&gt;"WPL:"),0,K203*$C$20/L242)</t>
  </si>
  <si>
    <t>=WENN(ODER(ISTFEHLER(K203*H203/L242*$C$20),TEIL(B203,1,4)&lt;&gt;"WPL:"),0,K203*H203/L242*$C$20)</t>
  </si>
  <si>
    <t>181</t>
  </si>
  <si>
    <t>ARCELORMITTAL</t>
  </si>
  <si>
    <t>LU0323134006</t>
  </si>
  <si>
    <t>ISPA.AS</t>
  </si>
  <si>
    <t>ArcelorMittal S.A.</t>
  </si>
  <si>
    <t>=WENN(ODER(ISTFEHLER(K204*$C$19/$C$16),IDENTISCH(TEIL(B204,1,4),"WPL:")),0,K204*$C$19/$C$16)</t>
  </si>
  <si>
    <t>=WENN(ISTFEHLER(L204*$C$19/$C$16),0,L204*$C$19/$C$16)</t>
  </si>
  <si>
    <t>=WENN(ODER(ISTFEHLER(K204*$C$20/L242),IDENTISCH(TEIL(B204,1,4),"WPL:")),0,K204*$C$20/L242)</t>
  </si>
  <si>
    <t>=WENN(ISTFEHLER(N204*$C$20),0,N204*$C$20/100)</t>
  </si>
  <si>
    <t>=WENN(ODER(ISTFEHLER(K204*$C$19/$C$16),TEIL(B204,1,4)&lt;&gt;"WPL:"),0,K204*$C$19/$C$16)</t>
  </si>
  <si>
    <t>=WENN(ODER(ISTFEHLER(L204*$C$19/$C$16),TEIL(B204,1,4)&lt;&gt;"WPL:"),0,K204*H204*$C$19/$C$16)</t>
  </si>
  <si>
    <t>=WENN(ODER(ISTFEHLER(K204*$C$20/L242),TEIL(B204,1,4)&lt;&gt;"WPL:"),0,K204*$C$20/L242)</t>
  </si>
  <si>
    <t>=WENN(ODER(ISTFEHLER(K204*H204/L242*$C$20),TEIL(B204,1,4)&lt;&gt;"WPL:"),0,K204*H204/L242*$C$20)</t>
  </si>
  <si>
    <t>182</t>
  </si>
  <si>
    <t>HEINEKEN HOLDING NV</t>
  </si>
  <si>
    <t>NL0000008977</t>
  </si>
  <si>
    <t>HEIO.AS</t>
  </si>
  <si>
    <t>Heineken Holding N.V.</t>
  </si>
  <si>
    <t>=WENN(ODER(ISTFEHLER(K205*$C$19/$C$16),IDENTISCH(TEIL(B205,1,4),"WPL:")),0,K205*$C$19/$C$16)</t>
  </si>
  <si>
    <t>=WENN(ISTFEHLER(L205*$C$19/$C$16),0,L205*$C$19/$C$16)</t>
  </si>
  <si>
    <t>=WENN(ODER(ISTFEHLER(K205*$C$20/L242),IDENTISCH(TEIL(B205,1,4),"WPL:")),0,K205*$C$20/L242)</t>
  </si>
  <si>
    <t>=WENN(ISTFEHLER(N205*$C$20),0,N205*$C$20/100)</t>
  </si>
  <si>
    <t>=WENN(ODER(ISTFEHLER(K205*$C$19/$C$16),TEIL(B205,1,4)&lt;&gt;"WPL:"),0,K205*$C$19/$C$16)</t>
  </si>
  <si>
    <t>=WENN(ODER(ISTFEHLER(L205*$C$19/$C$16),TEIL(B205,1,4)&lt;&gt;"WPL:"),0,K205*H205*$C$19/$C$16)</t>
  </si>
  <si>
    <t>=WENN(ODER(ISTFEHLER(K205*$C$20/L242),TEIL(B205,1,4)&lt;&gt;"WPL:"),0,K205*$C$20/L242)</t>
  </si>
  <si>
    <t>=WENN(ODER(ISTFEHLER(K205*H205/L242*$C$20),TEIL(B205,1,4)&lt;&gt;"WPL:"),0,K205*H205/L242*$C$20)</t>
  </si>
  <si>
    <t>183</t>
  </si>
  <si>
    <t>AKZO NOBEL</t>
  </si>
  <si>
    <t>NL0000009132</t>
  </si>
  <si>
    <t>AKZO.AS</t>
  </si>
  <si>
    <t>Akzo Nobel N.V.</t>
  </si>
  <si>
    <t>=WENN(ODER(ISTFEHLER(K206*$C$19/$C$16),IDENTISCH(TEIL(B206,1,4),"WPL:")),0,K206*$C$19/$C$16)</t>
  </si>
  <si>
    <t>=WENN(ISTFEHLER(L206*$C$19/$C$16),0,L206*$C$19/$C$16)</t>
  </si>
  <si>
    <t>=WENN(ODER(ISTFEHLER(K206*$C$20/L242),IDENTISCH(TEIL(B206,1,4),"WPL:")),0,K206*$C$20/L242)</t>
  </si>
  <si>
    <t>=WENN(ISTFEHLER(N206*$C$20),0,N206*$C$20/100)</t>
  </si>
  <si>
    <t>=WENN(ODER(ISTFEHLER(K206*$C$19/$C$16),TEIL(B206,1,4)&lt;&gt;"WPL:"),0,K206*$C$19/$C$16)</t>
  </si>
  <si>
    <t>=WENN(ODER(ISTFEHLER(L206*$C$19/$C$16),TEIL(B206,1,4)&lt;&gt;"WPL:"),0,K206*H206*$C$19/$C$16)</t>
  </si>
  <si>
    <t>=WENN(ODER(ISTFEHLER(K206*$C$20/L242),TEIL(B206,1,4)&lt;&gt;"WPL:"),0,K206*$C$20/L242)</t>
  </si>
  <si>
    <t>=WENN(ODER(ISTFEHLER(K206*H206/L242*$C$20),TEIL(B206,1,4)&lt;&gt;"WPL:"),0,K206*H206/L242*$C$20)</t>
  </si>
  <si>
    <t>184</t>
  </si>
  <si>
    <t>HEINEKEN NV</t>
  </si>
  <si>
    <t>NL0000009165</t>
  </si>
  <si>
    <t>HEIN.AS</t>
  </si>
  <si>
    <t>Heineken N.V.</t>
  </si>
  <si>
    <t>=WENN(ODER(ISTFEHLER(K207*$C$19/$C$16),IDENTISCH(TEIL(B207,1,4),"WPL:")),0,K207*$C$19/$C$16)</t>
  </si>
  <si>
    <t>=WENN(ISTFEHLER(L207*$C$19/$C$16),0,L207*$C$19/$C$16)</t>
  </si>
  <si>
    <t>=WENN(ODER(ISTFEHLER(K207*$C$20/L242),IDENTISCH(TEIL(B207,1,4),"WPL:")),0,K207*$C$20/L242)</t>
  </si>
  <si>
    <t>=WENN(ISTFEHLER(N207*$C$20),0,N207*$C$20/100)</t>
  </si>
  <si>
    <t>=WENN(ODER(ISTFEHLER(K207*$C$19/$C$16),TEIL(B207,1,4)&lt;&gt;"WPL:"),0,K207*$C$19/$C$16)</t>
  </si>
  <si>
    <t>=WENN(ODER(ISTFEHLER(L207*$C$19/$C$16),TEIL(B207,1,4)&lt;&gt;"WPL:"),0,K207*H207*$C$19/$C$16)</t>
  </si>
  <si>
    <t>=WENN(ODER(ISTFEHLER(K207*$C$20/L242),TEIL(B207,1,4)&lt;&gt;"WPL:"),0,K207*$C$20/L242)</t>
  </si>
  <si>
    <t>=WENN(ODER(ISTFEHLER(K207*H207/L242*$C$20),TEIL(B207,1,4)&lt;&gt;"WPL:"),0,K207*H207/L242*$C$20)</t>
  </si>
  <si>
    <t>185</t>
  </si>
  <si>
    <t>UNILEVER NV-CVA</t>
  </si>
  <si>
    <t>NL0000009355</t>
  </si>
  <si>
    <t>UNc.AS</t>
  </si>
  <si>
    <t>Unilever N.V.</t>
  </si>
  <si>
    <t>=WENN(ODER(ISTFEHLER(K208*$C$19/$C$16),IDENTISCH(TEIL(B208,1,4),"WPL:")),0,K208*$C$19/$C$16)</t>
  </si>
  <si>
    <t>=WENN(ISTFEHLER(L208*$C$19/$C$16),0,L208*$C$19/$C$16)</t>
  </si>
  <si>
    <t>=WENN(ODER(ISTFEHLER(K208*$C$20/L242),IDENTISCH(TEIL(B208,1,4),"WPL:")),0,K208*$C$20/L242)</t>
  </si>
  <si>
    <t>=WENN(ISTFEHLER(N208*$C$20),0,N208*$C$20/100)</t>
  </si>
  <si>
    <t>=WENN(ODER(ISTFEHLER(K208*$C$19/$C$16),TEIL(B208,1,4)&lt;&gt;"WPL:"),0,K208*$C$19/$C$16)</t>
  </si>
  <si>
    <t>=WENN(ODER(ISTFEHLER(L208*$C$19/$C$16),TEIL(B208,1,4)&lt;&gt;"WPL:"),0,K208*H208*$C$19/$C$16)</t>
  </si>
  <si>
    <t>=WENN(ODER(ISTFEHLER(K208*$C$20/L242),TEIL(B208,1,4)&lt;&gt;"WPL:"),0,K208*$C$20/L242)</t>
  </si>
  <si>
    <t>=WENN(ODER(ISTFEHLER(K208*H208/L242*$C$20),TEIL(B208,1,4)&lt;&gt;"WPL:"),0,K208*H208/L242*$C$20)</t>
  </si>
  <si>
    <t>186</t>
  </si>
  <si>
    <t>KONINKLIJKE PHILIPS NV</t>
  </si>
  <si>
    <t>NL0000009538</t>
  </si>
  <si>
    <t>PHG.AS</t>
  </si>
  <si>
    <t>Koninklijke Philips N.V.</t>
  </si>
  <si>
    <t>=WENN(ODER(ISTFEHLER(K209*$C$19/$C$16),IDENTISCH(TEIL(B209,1,4),"WPL:")),0,K209*$C$19/$C$16)</t>
  </si>
  <si>
    <t>=WENN(ISTFEHLER(L209*$C$19/$C$16),0,L209*$C$19/$C$16)</t>
  </si>
  <si>
    <t>=WENN(ODER(ISTFEHLER(K209*$C$20/L242),IDENTISCH(TEIL(B209,1,4),"WPL:")),0,K209*$C$20/L242)</t>
  </si>
  <si>
    <t>=WENN(ISTFEHLER(N209*$C$20),0,N209*$C$20/100)</t>
  </si>
  <si>
    <t>=WENN(ODER(ISTFEHLER(K209*$C$19/$C$16),TEIL(B209,1,4)&lt;&gt;"WPL:"),0,K209*$C$19/$C$16)</t>
  </si>
  <si>
    <t>=WENN(ODER(ISTFEHLER(L209*$C$19/$C$16),TEIL(B209,1,4)&lt;&gt;"WPL:"),0,K209*H209*$C$19/$C$16)</t>
  </si>
  <si>
    <t>=WENN(ODER(ISTFEHLER(K209*$C$20/L242),TEIL(B209,1,4)&lt;&gt;"WPL:"),0,K209*$C$20/L242)</t>
  </si>
  <si>
    <t>=WENN(ODER(ISTFEHLER(K209*H209/L242*$C$20),TEIL(B209,1,4)&lt;&gt;"WPL:"),0,K209*H209/L242*$C$20)</t>
  </si>
  <si>
    <t>187</t>
  </si>
  <si>
    <t>AIRBUS SE</t>
  </si>
  <si>
    <t>NL0000235190</t>
  </si>
  <si>
    <t>AIR.PA</t>
  </si>
  <si>
    <t>Airbus Group SE (Airbus)</t>
  </si>
  <si>
    <t>=WENN(ODER(ISTFEHLER(K210*$C$19/$C$16),IDENTISCH(TEIL(B210,1,4),"WPL:")),0,K210*$C$19/$C$16)</t>
  </si>
  <si>
    <t>=WENN(ISTFEHLER(L210*$C$19/$C$16),0,L210*$C$19/$C$16)</t>
  </si>
  <si>
    <t>=WENN(ODER(ISTFEHLER(K210*$C$20/L242),IDENTISCH(TEIL(B210,1,4),"WPL:")),0,K210*$C$20/L242)</t>
  </si>
  <si>
    <t>=WENN(ISTFEHLER(N210*$C$20),0,N210*$C$20/100)</t>
  </si>
  <si>
    <t>=WENN(ODER(ISTFEHLER(K210*$C$19/$C$16),TEIL(B210,1,4)&lt;&gt;"WPL:"),0,K210*$C$19/$C$16)</t>
  </si>
  <si>
    <t>=WENN(ODER(ISTFEHLER(L210*$C$19/$C$16),TEIL(B210,1,4)&lt;&gt;"WPL:"),0,K210*H210*$C$19/$C$16)</t>
  </si>
  <si>
    <t>=WENN(ODER(ISTFEHLER(K210*$C$20/L242),TEIL(B210,1,4)&lt;&gt;"WPL:"),0,K210*$C$20/L242)</t>
  </si>
  <si>
    <t>=WENN(ODER(ISTFEHLER(K210*H210/L242*$C$20),TEIL(B210,1,4)&lt;&gt;"WPL:"),0,K210*H210/L242*$C$20)</t>
  </si>
  <si>
    <t>188</t>
  </si>
  <si>
    <t>AEGON NV</t>
  </si>
  <si>
    <t>NL0000303709</t>
  </si>
  <si>
    <t>AEGN.AS</t>
  </si>
  <si>
    <t>AEGON N.V.</t>
  </si>
  <si>
    <t>=WENN(ODER(ISTFEHLER(K211*$C$19/$C$16),IDENTISCH(TEIL(B211,1,4),"WPL:")),0,K211*$C$19/$C$16)</t>
  </si>
  <si>
    <t>=WENN(ISTFEHLER(L211*$C$19/$C$16),0,L211*$C$19/$C$16)</t>
  </si>
  <si>
    <t>=WENN(ODER(ISTFEHLER(K211*$C$20/L242),IDENTISCH(TEIL(B211,1,4),"WPL:")),0,K211*$C$20/L242)</t>
  </si>
  <si>
    <t>=WENN(ISTFEHLER(N211*$C$20),0,N211*$C$20/100)</t>
  </si>
  <si>
    <t>=WENN(ODER(ISTFEHLER(K211*$C$19/$C$16),TEIL(B211,1,4)&lt;&gt;"WPL:"),0,K211*$C$19/$C$16)</t>
  </si>
  <si>
    <t>=WENN(ODER(ISTFEHLER(L211*$C$19/$C$16),TEIL(B211,1,4)&lt;&gt;"WPL:"),0,K211*H211*$C$19/$C$16)</t>
  </si>
  <si>
    <t>=WENN(ODER(ISTFEHLER(K211*$C$20/L242),TEIL(B211,1,4)&lt;&gt;"WPL:"),0,K211*$C$20/L242)</t>
  </si>
  <si>
    <t>=WENN(ODER(ISTFEHLER(K211*H211/L242*$C$20),TEIL(B211,1,4)&lt;&gt;"WPL:"),0,K211*H211/L242*$C$20)</t>
  </si>
  <si>
    <t>189</t>
  </si>
  <si>
    <t>RELX NV</t>
  </si>
  <si>
    <t>NL0006144495</t>
  </si>
  <si>
    <t>RELN.AS</t>
  </si>
  <si>
    <t>Relx N.V.</t>
  </si>
  <si>
    <t>=WENN(ODER(ISTFEHLER(K212*$C$19/$C$16),IDENTISCH(TEIL(B212,1,4),"WPL:")),0,K212*$C$19/$C$16)</t>
  </si>
  <si>
    <t>=WENN(ISTFEHLER(L212*$C$19/$C$16),0,L212*$C$19/$C$16)</t>
  </si>
  <si>
    <t>=WENN(ODER(ISTFEHLER(K212*$C$20/L242),IDENTISCH(TEIL(B212,1,4),"WPL:")),0,K212*$C$20/L242)</t>
  </si>
  <si>
    <t>=WENN(ISTFEHLER(N212*$C$20),0,N212*$C$20/100)</t>
  </si>
  <si>
    <t>=WENN(ODER(ISTFEHLER(K212*$C$19/$C$16),TEIL(B212,1,4)&lt;&gt;"WPL:"),0,K212*$C$19/$C$16)</t>
  </si>
  <si>
    <t>=WENN(ODER(ISTFEHLER(L212*$C$19/$C$16),TEIL(B212,1,4)&lt;&gt;"WPL:"),0,K212*H212*$C$19/$C$16)</t>
  </si>
  <si>
    <t>=WENN(ODER(ISTFEHLER(K212*$C$20/L242),TEIL(B212,1,4)&lt;&gt;"WPL:"),0,K212*$C$20/L242)</t>
  </si>
  <si>
    <t>=WENN(ODER(ISTFEHLER(K212*H212/L242*$C$20),TEIL(B212,1,4)&lt;&gt;"WPL:"),0,K212*H212/L242*$C$20)</t>
  </si>
  <si>
    <t>190</t>
  </si>
  <si>
    <t>NXP SEMICONDUCTORS NV</t>
  </si>
  <si>
    <t>NL0009538784</t>
  </si>
  <si>
    <t>NXPI.OQ</t>
  </si>
  <si>
    <t>NXP Semiconductors NV</t>
  </si>
  <si>
    <t>USD</t>
  </si>
  <si>
    <t>=WENN(ODER(ISTFEHLER(K213*$C$19/$C$16),IDENTISCH(TEIL(B213,1,4),"WPL:")),0,K213*$C$19/$C$16)</t>
  </si>
  <si>
    <t>=WENN(ISTFEHLER(L213*$C$19/$C$16),0,L213*$C$19/$C$16)</t>
  </si>
  <si>
    <t>=WENN(ODER(ISTFEHLER(K213*$C$20/L242),IDENTISCH(TEIL(B213,1,4),"WPL:")),0,K213*$C$20/L242)</t>
  </si>
  <si>
    <t>=WENN(ISTFEHLER(N213*$C$20),0,N213*$C$20/100)</t>
  </si>
  <si>
    <t>=WENN(ODER(ISTFEHLER(K213*$C$19/$C$16),TEIL(B213,1,4)&lt;&gt;"WPL:"),0,K213*$C$19/$C$16)</t>
  </si>
  <si>
    <t>=WENN(ODER(ISTFEHLER(L213*$C$19/$C$16),TEIL(B213,1,4)&lt;&gt;"WPL:"),0,K213*H213*$C$19/$C$16)</t>
  </si>
  <si>
    <t>=WENN(ODER(ISTFEHLER(K213*$C$20/L242),TEIL(B213,1,4)&lt;&gt;"WPL:"),0,K213*$C$20/L242)</t>
  </si>
  <si>
    <t>=WENN(ODER(ISTFEHLER(K213*H213/L242*$C$20),TEIL(B213,1,4)&lt;&gt;"WPL:"),0,K213*H213/L242*$C$20)</t>
  </si>
  <si>
    <t>191</t>
  </si>
  <si>
    <t>ASML HOLDING NV</t>
  </si>
  <si>
    <t>NL0010273215</t>
  </si>
  <si>
    <t>ASML.AS</t>
  </si>
  <si>
    <t>ASML Holding N.V.</t>
  </si>
  <si>
    <t>=WENN(ODER(ISTFEHLER(K214*$C$19/$C$16),IDENTISCH(TEIL(B214,1,4),"WPL:")),0,K214*$C$19/$C$16)</t>
  </si>
  <si>
    <t>=WENN(ISTFEHLER(L214*$C$19/$C$16),0,L214*$C$19/$C$16)</t>
  </si>
  <si>
    <t>=WENN(ODER(ISTFEHLER(K214*$C$20/L242),IDENTISCH(TEIL(B214,1,4),"WPL:")),0,K214*$C$20/L242)</t>
  </si>
  <si>
    <t>=WENN(ISTFEHLER(N214*$C$20),0,N214*$C$20/100)</t>
  </si>
  <si>
    <t>=WENN(ODER(ISTFEHLER(K214*$C$19/$C$16),TEIL(B214,1,4)&lt;&gt;"WPL:"),0,K214*$C$19/$C$16)</t>
  </si>
  <si>
    <t>=WENN(ODER(ISTFEHLER(L214*$C$19/$C$16),TEIL(B214,1,4)&lt;&gt;"WPL:"),0,K214*H214*$C$19/$C$16)</t>
  </si>
  <si>
    <t>=WENN(ODER(ISTFEHLER(K214*$C$20/L242),TEIL(B214,1,4)&lt;&gt;"WPL:"),0,K214*$C$20/L242)</t>
  </si>
  <si>
    <t>=WENN(ODER(ISTFEHLER(K214*H214/L242*$C$20),TEIL(B214,1,4)&lt;&gt;"WPL:"),0,K214*H214/L242*$C$20)</t>
  </si>
  <si>
    <t>192</t>
  </si>
  <si>
    <t>ALTICE NV - A-W/I</t>
  </si>
  <si>
    <t>NL0011333752</t>
  </si>
  <si>
    <t>ATCA.AS</t>
  </si>
  <si>
    <t>Altice N.V.</t>
  </si>
  <si>
    <t>=WENN(ODER(ISTFEHLER(K215*$C$19/$C$16),IDENTISCH(TEIL(B215,1,4),"WPL:")),0,K215*$C$19/$C$16)</t>
  </si>
  <si>
    <t>=WENN(ISTFEHLER(L215*$C$19/$C$16),0,L215*$C$19/$C$16)</t>
  </si>
  <si>
    <t>=WENN(ODER(ISTFEHLER(K215*$C$20/L242),IDENTISCH(TEIL(B215,1,4),"WPL:")),0,K215*$C$20/L242)</t>
  </si>
  <si>
    <t>=WENN(ISTFEHLER(N215*$C$20),0,N215*$C$20/100)</t>
  </si>
  <si>
    <t>=WENN(ODER(ISTFEHLER(K215*$C$19/$C$16),TEIL(B215,1,4)&lt;&gt;"WPL:"),0,K215*$C$19/$C$16)</t>
  </si>
  <si>
    <t>=WENN(ODER(ISTFEHLER(L215*$C$19/$C$16),TEIL(B215,1,4)&lt;&gt;"WPL:"),0,K215*H215*$C$19/$C$16)</t>
  </si>
  <si>
    <t>=WENN(ODER(ISTFEHLER(K215*$C$20/L242),TEIL(B215,1,4)&lt;&gt;"WPL:"),0,K215*$C$20/L242)</t>
  </si>
  <si>
    <t>=WENN(ODER(ISTFEHLER(K215*H215/L242*$C$20),TEIL(B215,1,4)&lt;&gt;"WPL:"),0,K215*H215/L242*$C$20)</t>
  </si>
  <si>
    <t>193</t>
  </si>
  <si>
    <t>ALTICE NV - B -W/I</t>
  </si>
  <si>
    <t>NL0011333760</t>
  </si>
  <si>
    <t>ATCB.AS</t>
  </si>
  <si>
    <t>=WENN(ODER(ISTFEHLER(K216*$C$19/$C$16),IDENTISCH(TEIL(B216,1,4),"WPL:")),0,K216*$C$19/$C$16)</t>
  </si>
  <si>
    <t>=WENN(ISTFEHLER(L216*$C$19/$C$16),0,L216*$C$19/$C$16)</t>
  </si>
  <si>
    <t>=WENN(ODER(ISTFEHLER(K216*$C$20/L242),IDENTISCH(TEIL(B216,1,4),"WPL:")),0,K216*$C$20/L242)</t>
  </si>
  <si>
    <t>=WENN(ISTFEHLER(N216*$C$20),0,N216*$C$20/100)</t>
  </si>
  <si>
    <t>=WENN(ODER(ISTFEHLER(K216*$C$19/$C$16),TEIL(B216,1,4)&lt;&gt;"WPL:"),0,K216*$C$19/$C$16)</t>
  </si>
  <si>
    <t>=WENN(ODER(ISTFEHLER(L216*$C$19/$C$16),TEIL(B216,1,4)&lt;&gt;"WPL:"),0,K216*H216*$C$19/$C$16)</t>
  </si>
  <si>
    <t>=WENN(ODER(ISTFEHLER(K216*$C$20/L242),TEIL(B216,1,4)&lt;&gt;"WPL:"),0,K216*$C$20/L242)</t>
  </si>
  <si>
    <t>=WENN(ODER(ISTFEHLER(K216*H216/L242*$C$20),TEIL(B216,1,4)&lt;&gt;"WPL:"),0,K216*H216/L242*$C$20)</t>
  </si>
  <si>
    <t>194</t>
  </si>
  <si>
    <t>ABN AMRO GROUP NV-CVA</t>
  </si>
  <si>
    <t>NL0011540547</t>
  </si>
  <si>
    <t>ABNd.AS</t>
  </si>
  <si>
    <t>ABN AMRO Group N.V.</t>
  </si>
  <si>
    <t>=WENN(ODER(ISTFEHLER(K217*$C$19/$C$16),IDENTISCH(TEIL(B217,1,4),"WPL:")),0,K217*$C$19/$C$16)</t>
  </si>
  <si>
    <t>=WENN(ISTFEHLER(L217*$C$19/$C$16),0,L217*$C$19/$C$16)</t>
  </si>
  <si>
    <t>=WENN(ODER(ISTFEHLER(K217*$C$20/L242),IDENTISCH(TEIL(B217,1,4),"WPL:")),0,K217*$C$20/L242)</t>
  </si>
  <si>
    <t>=WENN(ISTFEHLER(N217*$C$20),0,N217*$C$20/100)</t>
  </si>
  <si>
    <t>=WENN(ODER(ISTFEHLER(K217*$C$19/$C$16),TEIL(B217,1,4)&lt;&gt;"WPL:"),0,K217*$C$19/$C$16)</t>
  </si>
  <si>
    <t>=WENN(ODER(ISTFEHLER(L217*$C$19/$C$16),TEIL(B217,1,4)&lt;&gt;"WPL:"),0,K217*H217*$C$19/$C$16)</t>
  </si>
  <si>
    <t>=WENN(ODER(ISTFEHLER(K217*$C$20/L242),TEIL(B217,1,4)&lt;&gt;"WPL:"),0,K217*$C$20/L242)</t>
  </si>
  <si>
    <t>=WENN(ODER(ISTFEHLER(K217*H217/L242*$C$20),TEIL(B217,1,4)&lt;&gt;"WPL:"),0,K217*H217/L242*$C$20)</t>
  </si>
  <si>
    <t>195</t>
  </si>
  <si>
    <t>KONINKLIJKE AHOLD DELHAIZE N</t>
  </si>
  <si>
    <t>NL0011794037</t>
  </si>
  <si>
    <t>AD.AS</t>
  </si>
  <si>
    <t>Ahold Delhaize N.V., Konkinkl.</t>
  </si>
  <si>
    <t>=WENN(ODER(ISTFEHLER(K218*$C$19/$C$16),IDENTISCH(TEIL(B218,1,4),"WPL:")),0,K218*$C$19/$C$16)</t>
  </si>
  <si>
    <t>=WENN(ISTFEHLER(L218*$C$19/$C$16),0,L218*$C$19/$C$16)</t>
  </si>
  <si>
    <t>=WENN(ODER(ISTFEHLER(K218*$C$20/L242),IDENTISCH(TEIL(B218,1,4),"WPL:")),0,K218*$C$20/L242)</t>
  </si>
  <si>
    <t>=WENN(ISTFEHLER(N218*$C$20),0,N218*$C$20/100)</t>
  </si>
  <si>
    <t>=WENN(ODER(ISTFEHLER(K218*$C$19/$C$16),TEIL(B218,1,4)&lt;&gt;"WPL:"),0,K218*$C$19/$C$16)</t>
  </si>
  <si>
    <t>=WENN(ODER(ISTFEHLER(L218*$C$19/$C$16),TEIL(B218,1,4)&lt;&gt;"WPL:"),0,K218*H218*$C$19/$C$16)</t>
  </si>
  <si>
    <t>=WENN(ODER(ISTFEHLER(K218*$C$20/L242),TEIL(B218,1,4)&lt;&gt;"WPL:"),0,K218*$C$20/L242)</t>
  </si>
  <si>
    <t>=WENN(ODER(ISTFEHLER(K218*H218/L242*$C$20),TEIL(B218,1,4)&lt;&gt;"WPL:"),0,K218*H218/L242*$C$20)</t>
  </si>
  <si>
    <t>196</t>
  </si>
  <si>
    <t>ING GROEP NV</t>
  </si>
  <si>
    <t>NL0011821202</t>
  </si>
  <si>
    <t>INGA.AS</t>
  </si>
  <si>
    <t>ING Groep N.V.</t>
  </si>
  <si>
    <t>=WENN(ODER(ISTFEHLER(K219*$C$19/$C$16),IDENTISCH(TEIL(B219,1,4),"WPL:")),0,K219*$C$19/$C$16)</t>
  </si>
  <si>
    <t>=WENN(ISTFEHLER(L219*$C$19/$C$16),0,L219*$C$19/$C$16)</t>
  </si>
  <si>
    <t>=WENN(ODER(ISTFEHLER(K219*$C$20/L242),IDENTISCH(TEIL(B219,1,4),"WPL:")),0,K219*$C$20/L242)</t>
  </si>
  <si>
    <t>=WENN(ISTFEHLER(N219*$C$20),0,N219*$C$20/100)</t>
  </si>
  <si>
    <t>=WENN(ODER(ISTFEHLER(K219*$C$19/$C$16),TEIL(B219,1,4)&lt;&gt;"WPL:"),0,K219*$C$19/$C$16)</t>
  </si>
  <si>
    <t>=WENN(ODER(ISTFEHLER(L219*$C$19/$C$16),TEIL(B219,1,4)&lt;&gt;"WPL:"),0,K219*H219*$C$19/$C$16)</t>
  </si>
  <si>
    <t>=WENN(ODER(ISTFEHLER(K219*$C$20/L242),TEIL(B219,1,4)&lt;&gt;"WPL:"),0,K219*$C$20/L242)</t>
  </si>
  <si>
    <t>=WENN(ODER(ISTFEHLER(K219*H219/L242*$C$20),TEIL(B219,1,4)&lt;&gt;"WPL:"),0,K219*H219/L242*$C$20)</t>
  </si>
  <si>
    <t>197</t>
  </si>
  <si>
    <t>DNB ASA</t>
  </si>
  <si>
    <t>NO0010031479</t>
  </si>
  <si>
    <t>DNB.OL</t>
  </si>
  <si>
    <t>Norwegen</t>
  </si>
  <si>
    <t>NOK</t>
  </si>
  <si>
    <t>=WENN(ODER(ISTFEHLER(K220*$C$19/$C$16),IDENTISCH(TEIL(B220,1,4),"WPL:")),0,K220*$C$19/$C$16)</t>
  </si>
  <si>
    <t>=WENN(ISTFEHLER(L220*$C$19/$C$16),0,L220*$C$19/$C$16)</t>
  </si>
  <si>
    <t>=WENN(ODER(ISTFEHLER(K220*$C$20/L242),IDENTISCH(TEIL(B220,1,4),"WPL:")),0,K220*$C$20/L242)</t>
  </si>
  <si>
    <t>=WENN(ISTFEHLER(N220*$C$20),0,N220*$C$20/100)</t>
  </si>
  <si>
    <t>=WENN(ODER(ISTFEHLER(K220*$C$19/$C$16),TEIL(B220,1,4)&lt;&gt;"WPL:"),0,K220*$C$19/$C$16)</t>
  </si>
  <si>
    <t>=WENN(ODER(ISTFEHLER(L220*$C$19/$C$16),TEIL(B220,1,4)&lt;&gt;"WPL:"),0,K220*H220*$C$19/$C$16)</t>
  </si>
  <si>
    <t>=WENN(ODER(ISTFEHLER(K220*$C$20/L242),TEIL(B220,1,4)&lt;&gt;"WPL:"),0,K220*$C$20/L242)</t>
  </si>
  <si>
    <t>=WENN(ODER(ISTFEHLER(K220*H220/L242*$C$20),TEIL(B220,1,4)&lt;&gt;"WPL:"),0,K220*H220/L242*$C$20)</t>
  </si>
  <si>
    <t>198</t>
  </si>
  <si>
    <t>TELENOR ASA</t>
  </si>
  <si>
    <t>NO0010063308</t>
  </si>
  <si>
    <t>TEL.OL</t>
  </si>
  <si>
    <t>Telenor ASA</t>
  </si>
  <si>
    <t>=WENN(ODER(ISTFEHLER(K221*$C$19/$C$16),IDENTISCH(TEIL(B221,1,4),"WPL:")),0,K221*$C$19/$C$16)</t>
  </si>
  <si>
    <t>=WENN(ISTFEHLER(L221*$C$19/$C$16),0,L221*$C$19/$C$16)</t>
  </si>
  <si>
    <t>=WENN(ODER(ISTFEHLER(K221*$C$20/L242),IDENTISCH(TEIL(B221,1,4),"WPL:")),0,K221*$C$20/L242)</t>
  </si>
  <si>
    <t>=WENN(ISTFEHLER(N221*$C$20),0,N221*$C$20/100)</t>
  </si>
  <si>
    <t>=WENN(ODER(ISTFEHLER(K221*$C$19/$C$16),TEIL(B221,1,4)&lt;&gt;"WPL:"),0,K221*$C$19/$C$16)</t>
  </si>
  <si>
    <t>=WENN(ODER(ISTFEHLER(L221*$C$19/$C$16),TEIL(B221,1,4)&lt;&gt;"WPL:"),0,K221*H221*$C$19/$C$16)</t>
  </si>
  <si>
    <t>=WENN(ODER(ISTFEHLER(K221*$C$20/L242),TEIL(B221,1,4)&lt;&gt;"WPL:"),0,K221*$C$20/L242)</t>
  </si>
  <si>
    <t>=WENN(ODER(ISTFEHLER(K221*H221/L242*$C$20),TEIL(B221,1,4)&lt;&gt;"WPL:"),0,K221*H221/L242*$C$20)</t>
  </si>
  <si>
    <t>199</t>
  </si>
  <si>
    <t>STATOIL ASA</t>
  </si>
  <si>
    <t>NO0010096985</t>
  </si>
  <si>
    <t>STL.OL</t>
  </si>
  <si>
    <t>Statoil ASA</t>
  </si>
  <si>
    <t>=WENN(ODER(ISTFEHLER(K222*$C$19/$C$16),IDENTISCH(TEIL(B222,1,4),"WPL:")),0,K222*$C$19/$C$16)</t>
  </si>
  <si>
    <t>=WENN(ISTFEHLER(L222*$C$19/$C$16),0,L222*$C$19/$C$16)</t>
  </si>
  <si>
    <t>=WENN(ODER(ISTFEHLER(K222*$C$20/L242),IDENTISCH(TEIL(B222,1,4),"WPL:")),0,K222*$C$20/L242)</t>
  </si>
  <si>
    <t>=WENN(ISTFEHLER(N222*$C$20),0,N222*$C$20/100)</t>
  </si>
  <si>
    <t>=WENN(ODER(ISTFEHLER(K222*$C$19/$C$16),TEIL(B222,1,4)&lt;&gt;"WPL:"),0,K222*$C$19/$C$16)</t>
  </si>
  <si>
    <t>=WENN(ODER(ISTFEHLER(L222*$C$19/$C$16),TEIL(B222,1,4)&lt;&gt;"WPL:"),0,K222*H222*$C$19/$C$16)</t>
  </si>
  <si>
    <t>=WENN(ODER(ISTFEHLER(K222*$C$20/L242),TEIL(B222,1,4)&lt;&gt;"WPL:"),0,K222*$C$20/L242)</t>
  </si>
  <si>
    <t>=WENN(ODER(ISTFEHLER(K222*H222/L242*$C$20),TEIL(B222,1,4)&lt;&gt;"WPL:"),0,K222*H222/L242*$C$20)</t>
  </si>
  <si>
    <t>200</t>
  </si>
  <si>
    <t>EDP-ENERGIAS DE PORTUGAL SA</t>
  </si>
  <si>
    <t>PTEDP0AM0009</t>
  </si>
  <si>
    <t>EDP.LS</t>
  </si>
  <si>
    <t>EDP - Energias de Portugal SA</t>
  </si>
  <si>
    <t>Portugal</t>
  </si>
  <si>
    <t>=WENN(ODER(ISTFEHLER(K223*$C$19/$C$16),IDENTISCH(TEIL(B223,1,4),"WPL:")),0,K223*$C$19/$C$16)</t>
  </si>
  <si>
    <t>=WENN(ISTFEHLER(L223*$C$19/$C$16),0,L223*$C$19/$C$16)</t>
  </si>
  <si>
    <t>=WENN(ODER(ISTFEHLER(K223*$C$20/L242),IDENTISCH(TEIL(B223,1,4),"WPL:")),0,K223*$C$20/L242)</t>
  </si>
  <si>
    <t>=WENN(ISTFEHLER(N223*$C$20),0,N223*$C$20/100)</t>
  </si>
  <si>
    <t>=WENN(ODER(ISTFEHLER(K223*$C$19/$C$16),TEIL(B223,1,4)&lt;&gt;"WPL:"),0,K223*$C$19/$C$16)</t>
  </si>
  <si>
    <t>=WENN(ODER(ISTFEHLER(L223*$C$19/$C$16),TEIL(B223,1,4)&lt;&gt;"WPL:"),0,K223*H223*$C$19/$C$16)</t>
  </si>
  <si>
    <t>=WENN(ODER(ISTFEHLER(K223*$C$20/L242),TEIL(B223,1,4)&lt;&gt;"WPL:"),0,K223*$C$20/L242)</t>
  </si>
  <si>
    <t>=WENN(ODER(ISTFEHLER(K223*H223/L242*$C$20),TEIL(B223,1,4)&lt;&gt;"WPL:"),0,K223*H223/L242*$C$20)</t>
  </si>
  <si>
    <t>201</t>
  </si>
  <si>
    <t>HENNES &amp; MAURITZ AB-B SHS</t>
  </si>
  <si>
    <t>SE0000106270</t>
  </si>
  <si>
    <t>HMb.ST</t>
  </si>
  <si>
    <t>H &amp; M Hennes &amp; Mauritz AB</t>
  </si>
  <si>
    <t>Schweden</t>
  </si>
  <si>
    <t>SEK</t>
  </si>
  <si>
    <t>=WENN(ODER(ISTFEHLER(K224*$C$19/$C$16),IDENTISCH(TEIL(B224,1,4),"WPL:")),0,K224*$C$19/$C$16)</t>
  </si>
  <si>
    <t>=WENN(ISTFEHLER(L224*$C$19/$C$16),0,L224*$C$19/$C$16)</t>
  </si>
  <si>
    <t>=WENN(ODER(ISTFEHLER(K224*$C$20/L242),IDENTISCH(TEIL(B224,1,4),"WPL:")),0,K224*$C$20/L242)</t>
  </si>
  <si>
    <t>=WENN(ISTFEHLER(N224*$C$20),0,N224*$C$20/100)</t>
  </si>
  <si>
    <t>=WENN(ODER(ISTFEHLER(K224*$C$19/$C$16),TEIL(B224,1,4)&lt;&gt;"WPL:"),0,K224*$C$19/$C$16)</t>
  </si>
  <si>
    <t>=WENN(ODER(ISTFEHLER(L224*$C$19/$C$16),TEIL(B224,1,4)&lt;&gt;"WPL:"),0,K224*H224*$C$19/$C$16)</t>
  </si>
  <si>
    <t>=WENN(ODER(ISTFEHLER(K224*$C$20/L242),TEIL(B224,1,4)&lt;&gt;"WPL:"),0,K224*$C$20/L242)</t>
  </si>
  <si>
    <t>=WENN(ODER(ISTFEHLER(K224*H224/L242*$C$20),TEIL(B224,1,4)&lt;&gt;"WPL:"),0,K224*H224/L242*$C$20)</t>
  </si>
  <si>
    <t>202</t>
  </si>
  <si>
    <t>WPL:HENNES &amp; MAURITZ AB-B SHS</t>
  </si>
  <si>
    <t>=WENN(ODER(ISTFEHLER(K225*$C$19/$C$16),IDENTISCH(TEIL(B225,1,4),"WPL:")),0,K225*$C$19/$C$16)</t>
  </si>
  <si>
    <t>=WENN(ISTFEHLER(L225*$C$19/$C$16),0,L225*$C$19/$C$16)</t>
  </si>
  <si>
    <t>=WENN(ODER(ISTFEHLER(K225*$C$20/L242),IDENTISCH(TEIL(B225,1,4),"WPL:")),0,K225*$C$20/L242)</t>
  </si>
  <si>
    <t>=WENN(ISTFEHLER(N225*$C$20),0,N225*$C$20/100)</t>
  </si>
  <si>
    <t>=WENN(ODER(ISTFEHLER(K225*$C$19/$C$16),TEIL(B225,1,4)&lt;&gt;"WPL:"),0,K225*$C$19/$C$16)</t>
  </si>
  <si>
    <t>=WENN(ODER(ISTFEHLER(L225*$C$19/$C$16),TEIL(B225,1,4)&lt;&gt;"WPL:"),0,K225*H225*$C$19/$C$16)</t>
  </si>
  <si>
    <t>=WENN(ODER(ISTFEHLER(K225*$C$20/L242),TEIL(B225,1,4)&lt;&gt;"WPL:"),0,K225*$C$20/L242)</t>
  </si>
  <si>
    <t>=WENN(ODER(ISTFEHLER(K225*H225/L242*$C$20),TEIL(B225,1,4)&lt;&gt;"WPL:"),0,K225*H225/L242*$C$20)</t>
  </si>
  <si>
    <t>203</t>
  </si>
  <si>
    <t>INVESTOR AB-B SHS</t>
  </si>
  <si>
    <t>SE0000107419</t>
  </si>
  <si>
    <t>INVEb.ST</t>
  </si>
  <si>
    <t>Investor AB</t>
  </si>
  <si>
    <t>=WENN(ODER(ISTFEHLER(K226*$C$19/$C$16),IDENTISCH(TEIL(B226,1,4),"WPL:")),0,K226*$C$19/$C$16)</t>
  </si>
  <si>
    <t>=WENN(ISTFEHLER(L226*$C$19/$C$16),0,L226*$C$19/$C$16)</t>
  </si>
  <si>
    <t>=WENN(ODER(ISTFEHLER(K226*$C$20/L242),IDENTISCH(TEIL(B226,1,4),"WPL:")),0,K226*$C$20/L242)</t>
  </si>
  <si>
    <t>=WENN(ISTFEHLER(N226*$C$20),0,N226*$C$20/100)</t>
  </si>
  <si>
    <t>=WENN(ODER(ISTFEHLER(K226*$C$19/$C$16),TEIL(B226,1,4)&lt;&gt;"WPL:"),0,K226*$C$19/$C$16)</t>
  </si>
  <si>
    <t>=WENN(ODER(ISTFEHLER(L226*$C$19/$C$16),TEIL(B226,1,4)&lt;&gt;"WPL:"),0,K226*H226*$C$19/$C$16)</t>
  </si>
  <si>
    <t>=WENN(ODER(ISTFEHLER(K226*$C$20/L242),TEIL(B226,1,4)&lt;&gt;"WPL:"),0,K226*$C$20/L242)</t>
  </si>
  <si>
    <t>=WENN(ODER(ISTFEHLER(K226*H226/L242*$C$20),TEIL(B226,1,4)&lt;&gt;"WPL:"),0,K226*H226/L242*$C$20)</t>
  </si>
  <si>
    <t>204</t>
  </si>
  <si>
    <t>ERICSSON LM-B SHS</t>
  </si>
  <si>
    <t>SE0000108656</t>
  </si>
  <si>
    <t>ERICb.ST</t>
  </si>
  <si>
    <t>Ericsson</t>
  </si>
  <si>
    <t>=WENN(ODER(ISTFEHLER(K227*$C$19/$C$16),IDENTISCH(TEIL(B227,1,4),"WPL:")),0,K227*$C$19/$C$16)</t>
  </si>
  <si>
    <t>=WENN(ISTFEHLER(L227*$C$19/$C$16),0,L227*$C$19/$C$16)</t>
  </si>
  <si>
    <t>=WENN(ODER(ISTFEHLER(K227*$C$20/L242),IDENTISCH(TEIL(B227,1,4),"WPL:")),0,K227*$C$20/L242)</t>
  </si>
  <si>
    <t>=WENN(ISTFEHLER(N227*$C$20),0,N227*$C$20/100)</t>
  </si>
  <si>
    <t>=WENN(ODER(ISTFEHLER(K227*$C$19/$C$16),TEIL(B227,1,4)&lt;&gt;"WPL:"),0,K227*$C$19/$C$16)</t>
  </si>
  <si>
    <t>=WENN(ODER(ISTFEHLER(L227*$C$19/$C$16),TEIL(B227,1,4)&lt;&gt;"WPL:"),0,K227*H227*$C$19/$C$16)</t>
  </si>
  <si>
    <t>=WENN(ODER(ISTFEHLER(K227*$C$20/L242),TEIL(B227,1,4)&lt;&gt;"WPL:"),0,K227*$C$20/L242)</t>
  </si>
  <si>
    <t>=WENN(ODER(ISTFEHLER(K227*H227/L242*$C$20),TEIL(B227,1,4)&lt;&gt;"WPL:"),0,K227*H227/L242*$C$20)</t>
  </si>
  <si>
    <t>205</t>
  </si>
  <si>
    <t>WPL:ERICSSON LM-B SHS</t>
  </si>
  <si>
    <t>=WENN(ODER(ISTFEHLER(K228*$C$19/$C$16),IDENTISCH(TEIL(B228,1,4),"WPL:")),0,K228*$C$19/$C$16)</t>
  </si>
  <si>
    <t>=WENN(ISTFEHLER(L228*$C$19/$C$16),0,L228*$C$19/$C$16)</t>
  </si>
  <si>
    <t>=WENN(ODER(ISTFEHLER(K228*$C$20/L242),IDENTISCH(TEIL(B228,1,4),"WPL:")),0,K228*$C$20/L242)</t>
  </si>
  <si>
    <t>=WENN(ISTFEHLER(N228*$C$20),0,N228*$C$20/100)</t>
  </si>
  <si>
    <t>=WENN(ODER(ISTFEHLER(K228*$C$19/$C$16),TEIL(B228,1,4)&lt;&gt;"WPL:"),0,K228*$C$19/$C$16)</t>
  </si>
  <si>
    <t>=WENN(ODER(ISTFEHLER(L228*$C$19/$C$16),TEIL(B228,1,4)&lt;&gt;"WPL:"),0,K228*H228*$C$19/$C$16)</t>
  </si>
  <si>
    <t>=WENN(ODER(ISTFEHLER(K228*$C$20/L242),TEIL(B228,1,4)&lt;&gt;"WPL:"),0,K228*$C$20/L242)</t>
  </si>
  <si>
    <t>=WENN(ODER(ISTFEHLER(K228*H228/L242*$C$20),TEIL(B228,1,4)&lt;&gt;"WPL:"),0,K228*H228/L242*$C$20)</t>
  </si>
  <si>
    <t>206</t>
  </si>
  <si>
    <t>SVENSKA CELLULOSA AB SCA-B</t>
  </si>
  <si>
    <t>SE0000112724</t>
  </si>
  <si>
    <t>SCAb.ST</t>
  </si>
  <si>
    <t>Svenska Cellulosa AB</t>
  </si>
  <si>
    <t>=WENN(ODER(ISTFEHLER(K229*$C$19/$C$16),IDENTISCH(TEIL(B229,1,4),"WPL:")),0,K229*$C$19/$C$16)</t>
  </si>
  <si>
    <t>=WENN(ISTFEHLER(L229*$C$19/$C$16),0,L229*$C$19/$C$16)</t>
  </si>
  <si>
    <t>=WENN(ODER(ISTFEHLER(K229*$C$20/L242),IDENTISCH(TEIL(B229,1,4),"WPL:")),0,K229*$C$20/L242)</t>
  </si>
  <si>
    <t>=WENN(ISTFEHLER(N229*$C$20),0,N229*$C$20/100)</t>
  </si>
  <si>
    <t>=WENN(ODER(ISTFEHLER(K229*$C$19/$C$16),TEIL(B229,1,4)&lt;&gt;"WPL:"),0,K229*$C$19/$C$16)</t>
  </si>
  <si>
    <t>=WENN(ODER(ISTFEHLER(L229*$C$19/$C$16),TEIL(B229,1,4)&lt;&gt;"WPL:"),0,K229*H229*$C$19/$C$16)</t>
  </si>
  <si>
    <t>=WENN(ODER(ISTFEHLER(K229*$C$20/L242),TEIL(B229,1,4)&lt;&gt;"WPL:"),0,K229*$C$20/L242)</t>
  </si>
  <si>
    <t>=WENN(ODER(ISTFEHLER(K229*H229/L242*$C$20),TEIL(B229,1,4)&lt;&gt;"WPL:"),0,K229*H229/L242*$C$20)</t>
  </si>
  <si>
    <t>207</t>
  </si>
  <si>
    <t>VOLVO AB-B SHS</t>
  </si>
  <si>
    <t>SE0000115446</t>
  </si>
  <si>
    <t>VOLVb.ST</t>
  </si>
  <si>
    <t>Volvo (publ), AB</t>
  </si>
  <si>
    <t>=WENN(ODER(ISTFEHLER(K230*$C$19/$C$16),IDENTISCH(TEIL(B230,1,4),"WPL:")),0,K230*$C$19/$C$16)</t>
  </si>
  <si>
    <t>=WENN(ISTFEHLER(L230*$C$19/$C$16),0,L230*$C$19/$C$16)</t>
  </si>
  <si>
    <t>=WENN(ODER(ISTFEHLER(K230*$C$20/L242),IDENTISCH(TEIL(B230,1,4),"WPL:")),0,K230*$C$20/L242)</t>
  </si>
  <si>
    <t>=WENN(ISTFEHLER(N230*$C$20),0,N230*$C$20/100)</t>
  </si>
  <si>
    <t>=WENN(ODER(ISTFEHLER(K230*$C$19/$C$16),TEIL(B230,1,4)&lt;&gt;"WPL:"),0,K230*$C$19/$C$16)</t>
  </si>
  <si>
    <t>=WENN(ODER(ISTFEHLER(L230*$C$19/$C$16),TEIL(B230,1,4)&lt;&gt;"WPL:"),0,K230*H230*$C$19/$C$16)</t>
  </si>
  <si>
    <t>=WENN(ODER(ISTFEHLER(K230*$C$20/L242),TEIL(B230,1,4)&lt;&gt;"WPL:"),0,K230*$C$20/L242)</t>
  </si>
  <si>
    <t>=WENN(ODER(ISTFEHLER(K230*H230/L242*$C$20),TEIL(B230,1,4)&lt;&gt;"WPL:"),0,K230*H230/L242*$C$20)</t>
  </si>
  <si>
    <t>208</t>
  </si>
  <si>
    <t>SKANDINAVISKA ENSKILDA BAN-A</t>
  </si>
  <si>
    <t>SE0000148884</t>
  </si>
  <si>
    <t>SEBa.ST</t>
  </si>
  <si>
    <t>Skandinaviska Enskilda Banken</t>
  </si>
  <si>
    <t>=WENN(ODER(ISTFEHLER(K231*$C$19/$C$16),IDENTISCH(TEIL(B231,1,4),"WPL:")),0,K231*$C$19/$C$16)</t>
  </si>
  <si>
    <t>=WENN(ISTFEHLER(L231*$C$19/$C$16),0,L231*$C$19/$C$16)</t>
  </si>
  <si>
    <t>=WENN(ODER(ISTFEHLER(K231*$C$20/L242),IDENTISCH(TEIL(B231,1,4),"WPL:")),0,K231*$C$20/L242)</t>
  </si>
  <si>
    <t>=WENN(ISTFEHLER(N231*$C$20),0,N231*$C$20/100)</t>
  </si>
  <si>
    <t>=WENN(ODER(ISTFEHLER(K231*$C$19/$C$16),TEIL(B231,1,4)&lt;&gt;"WPL:"),0,K231*$C$19/$C$16)</t>
  </si>
  <si>
    <t>=WENN(ODER(ISTFEHLER(L231*$C$19/$C$16),TEIL(B231,1,4)&lt;&gt;"WPL:"),0,K231*H231*$C$19/$C$16)</t>
  </si>
  <si>
    <t>=WENN(ODER(ISTFEHLER(K231*$C$20/L242),TEIL(B231,1,4)&lt;&gt;"WPL:"),0,K231*$C$20/L242)</t>
  </si>
  <si>
    <t>=WENN(ODER(ISTFEHLER(K231*H231/L242*$C$20),TEIL(B231,1,4)&lt;&gt;"WPL:"),0,K231*H231/L242*$C$20)</t>
  </si>
  <si>
    <t>209</t>
  </si>
  <si>
    <t>SWEDBANK AB - A SHARES</t>
  </si>
  <si>
    <t>SE0000242455</t>
  </si>
  <si>
    <t>SWEDa.ST</t>
  </si>
  <si>
    <t>Swedbank AB</t>
  </si>
  <si>
    <t>=WENN(ODER(ISTFEHLER(K232*$C$19/$C$16),IDENTISCH(TEIL(B232,1,4),"WPL:")),0,K232*$C$19/$C$16)</t>
  </si>
  <si>
    <t>=WENN(ISTFEHLER(L232*$C$19/$C$16),0,L232*$C$19/$C$16)</t>
  </si>
  <si>
    <t>=WENN(ODER(ISTFEHLER(K232*$C$20/L242),IDENTISCH(TEIL(B232,1,4),"WPL:")),0,K232*$C$20/L242)</t>
  </si>
  <si>
    <t>=WENN(ISTFEHLER(N232*$C$20),0,N232*$C$20/100)</t>
  </si>
  <si>
    <t>=WENN(ODER(ISTFEHLER(K232*$C$19/$C$16),TEIL(B232,1,4)&lt;&gt;"WPL:"),0,K232*$C$19/$C$16)</t>
  </si>
  <si>
    <t>=WENN(ODER(ISTFEHLER(L232*$C$19/$C$16),TEIL(B232,1,4)&lt;&gt;"WPL:"),0,K232*H232*$C$19/$C$16)</t>
  </si>
  <si>
    <t>=WENN(ODER(ISTFEHLER(K232*$C$20/L242),TEIL(B232,1,4)&lt;&gt;"WPL:"),0,K232*$C$20/L242)</t>
  </si>
  <si>
    <t>=WENN(ODER(ISTFEHLER(K232*H232/L242*$C$20),TEIL(B232,1,4)&lt;&gt;"WPL:"),0,K232*H232/L242*$C$20)</t>
  </si>
  <si>
    <t>210</t>
  </si>
  <si>
    <t>NORDEA BANK AB</t>
  </si>
  <si>
    <t>SE0000427361</t>
  </si>
  <si>
    <t>NDA.ST</t>
  </si>
  <si>
    <t>Nordea Bank AB</t>
  </si>
  <si>
    <t>=WENN(ODER(ISTFEHLER(K233*$C$19/$C$16),IDENTISCH(TEIL(B233,1,4),"WPL:")),0,K233*$C$19/$C$16)</t>
  </si>
  <si>
    <t>=WENN(ISTFEHLER(L233*$C$19/$C$16),0,L233*$C$19/$C$16)</t>
  </si>
  <si>
    <t>=WENN(ODER(ISTFEHLER(K233*$C$20/L242),IDENTISCH(TEIL(B233,1,4),"WPL:")),0,K233*$C$20/L242)</t>
  </si>
  <si>
    <t>=WENN(ISTFEHLER(N233*$C$20),0,N233*$C$20/100)</t>
  </si>
  <si>
    <t>=WENN(ODER(ISTFEHLER(K233*$C$19/$C$16),TEIL(B233,1,4)&lt;&gt;"WPL:"),0,K233*$C$19/$C$16)</t>
  </si>
  <si>
    <t>=WENN(ODER(ISTFEHLER(L233*$C$19/$C$16),TEIL(B233,1,4)&lt;&gt;"WPL:"),0,K233*H233*$C$19/$C$16)</t>
  </si>
  <si>
    <t>=WENN(ODER(ISTFEHLER(K233*$C$20/L242),TEIL(B233,1,4)&lt;&gt;"WPL:"),0,K233*$C$20/L242)</t>
  </si>
  <si>
    <t>=WENN(ODER(ISTFEHLER(K233*H233/L242*$C$20),TEIL(B233,1,4)&lt;&gt;"WPL:"),0,K233*H233/L242*$C$20)</t>
  </si>
  <si>
    <t>SANDVIK AB</t>
  </si>
  <si>
    <t>SE0000667891</t>
  </si>
  <si>
    <t>SAND.ST</t>
  </si>
  <si>
    <t>Sandvik AB</t>
  </si>
  <si>
    <t>=WENN(ODER(ISTFEHLER(K234*$C$19/$C$16),IDENTISCH(TEIL(B234,1,4),"WPL:")),0,K234*$C$19/$C$16)</t>
  </si>
  <si>
    <t>=WENN(ISTFEHLER(L234*$C$19/$C$16),0,L234*$C$19/$C$16)</t>
  </si>
  <si>
    <t>=WENN(ODER(ISTFEHLER(K234*$C$20/L242),IDENTISCH(TEIL(B234,1,4),"WPL:")),0,K234*$C$20/L242)</t>
  </si>
  <si>
    <t>=WENN(ISTFEHLER(N234*$C$20),0,N234*$C$20/100)</t>
  </si>
  <si>
    <t>=WENN(ODER(ISTFEHLER(K234*$C$19/$C$16),TEIL(B234,1,4)&lt;&gt;"WPL:"),0,K234*$C$19/$C$16)</t>
  </si>
  <si>
    <t>=WENN(ODER(ISTFEHLER(L234*$C$19/$C$16),TEIL(B234,1,4)&lt;&gt;"WPL:"),0,K234*H234*$C$19/$C$16)</t>
  </si>
  <si>
    <t>=WENN(ODER(ISTFEHLER(K234*$C$20/L242),TEIL(B234,1,4)&lt;&gt;"WPL:"),0,K234*$C$20/L242)</t>
  </si>
  <si>
    <t>=WENN(ODER(ISTFEHLER(K234*H234/L242*$C$20),TEIL(B234,1,4)&lt;&gt;"WPL:"),0,K234*H234/L242*$C$20)</t>
  </si>
  <si>
    <t>212</t>
  </si>
  <si>
    <t>TELIA CO AB</t>
  </si>
  <si>
    <t>SE0000667925</t>
  </si>
  <si>
    <t>TELIA.ST</t>
  </si>
  <si>
    <t>Telia Company AB</t>
  </si>
  <si>
    <t>=WENN(ODER(ISTFEHLER(K235*$C$19/$C$16),IDENTISCH(TEIL(B235,1,4),"WPL:")),0,K235*$C$19/$C$16)</t>
  </si>
  <si>
    <t>=WENN(ISTFEHLER(L235*$C$19/$C$16),0,L235*$C$19/$C$16)</t>
  </si>
  <si>
    <t>=WENN(ODER(ISTFEHLER(K235*$C$20/L242),IDENTISCH(TEIL(B235,1,4),"WPL:")),0,K235*$C$20/L242)</t>
  </si>
  <si>
    <t>=WENN(ISTFEHLER(N235*$C$20),0,N235*$C$20/100)</t>
  </si>
  <si>
    <t>=WENN(ODER(ISTFEHLER(K235*$C$19/$C$16),TEIL(B235,1,4)&lt;&gt;"WPL:"),0,K235*$C$19/$C$16)</t>
  </si>
  <si>
    <t>=WENN(ODER(ISTFEHLER(L235*$C$19/$C$16),TEIL(B235,1,4)&lt;&gt;"WPL:"),0,K235*H235*$C$19/$C$16)</t>
  </si>
  <si>
    <t>=WENN(ODER(ISTFEHLER(K235*$C$20/L242),TEIL(B235,1,4)&lt;&gt;"WPL:"),0,K235*$C$20/L242)</t>
  </si>
  <si>
    <t>=WENN(ODER(ISTFEHLER(K235*H235/L242*$C$20),TEIL(B235,1,4)&lt;&gt;"WPL:"),0,K235*H235/L242*$C$20)</t>
  </si>
  <si>
    <t>213</t>
  </si>
  <si>
    <t>ATLAS COPCO AB-A SHS</t>
  </si>
  <si>
    <t>SE0006886750</t>
  </si>
  <si>
    <t>ATCOa.ST</t>
  </si>
  <si>
    <t>Atlas Copco AB</t>
  </si>
  <si>
    <t>=WENN(ODER(ISTFEHLER(K236*$C$19/$C$16),IDENTISCH(TEIL(B236,1,4),"WPL:")),0,K236*$C$19/$C$16)</t>
  </si>
  <si>
    <t>=WENN(ISTFEHLER(L236*$C$19/$C$16),0,L236*$C$19/$C$16)</t>
  </si>
  <si>
    <t>=WENN(ODER(ISTFEHLER(K236*$C$20/L242),IDENTISCH(TEIL(B236,1,4),"WPL:")),0,K236*$C$20/L242)</t>
  </si>
  <si>
    <t>=WENN(ISTFEHLER(N236*$C$20),0,N236*$C$20/100)</t>
  </si>
  <si>
    <t>=WENN(ODER(ISTFEHLER(K236*$C$19/$C$16),TEIL(B236,1,4)&lt;&gt;"WPL:"),0,K236*$C$19/$C$16)</t>
  </si>
  <si>
    <t>=WENN(ODER(ISTFEHLER(L236*$C$19/$C$16),TEIL(B236,1,4)&lt;&gt;"WPL:"),0,K236*H236*$C$19/$C$16)</t>
  </si>
  <si>
    <t>=WENN(ODER(ISTFEHLER(K236*$C$20/L242),TEIL(B236,1,4)&lt;&gt;"WPL:"),0,K236*$C$20/L242)</t>
  </si>
  <si>
    <t>=WENN(ODER(ISTFEHLER(K236*H236/L242*$C$20),TEIL(B236,1,4)&lt;&gt;"WPL:"),0,K236*H236/L242*$C$20)</t>
  </si>
  <si>
    <t>214</t>
  </si>
  <si>
    <t>ATLAS COPCO AB-B SHS</t>
  </si>
  <si>
    <t>SE0006886768</t>
  </si>
  <si>
    <t>ATCOb.ST</t>
  </si>
  <si>
    <t>=WENN(ODER(ISTFEHLER(K237*$C$19/$C$16),IDENTISCH(TEIL(B237,1,4),"WPL:")),0,K237*$C$19/$C$16)</t>
  </si>
  <si>
    <t>=WENN(ISTFEHLER(L237*$C$19/$C$16),0,L237*$C$19/$C$16)</t>
  </si>
  <si>
    <t>=WENN(ODER(ISTFEHLER(K237*$C$20/L242),IDENTISCH(TEIL(B237,1,4),"WPL:")),0,K237*$C$20/L242)</t>
  </si>
  <si>
    <t>=WENN(ISTFEHLER(N237*$C$20),0,N237*$C$20/100)</t>
  </si>
  <si>
    <t>=WENN(ODER(ISTFEHLER(K237*$C$19/$C$16),TEIL(B237,1,4)&lt;&gt;"WPL:"),0,K237*$C$19/$C$16)</t>
  </si>
  <si>
    <t>=WENN(ODER(ISTFEHLER(L237*$C$19/$C$16),TEIL(B237,1,4)&lt;&gt;"WPL:"),0,K237*H237*$C$19/$C$16)</t>
  </si>
  <si>
    <t>=WENN(ODER(ISTFEHLER(K237*$C$20/L242),TEIL(B237,1,4)&lt;&gt;"WPL:"),0,K237*$C$20/L242)</t>
  </si>
  <si>
    <t>=WENN(ODER(ISTFEHLER(K237*H237/L242*$C$20),TEIL(B237,1,4)&lt;&gt;"WPL:"),0,K237*H237/L242*$C$20)</t>
  </si>
  <si>
    <t>215</t>
  </si>
  <si>
    <t>ASSA ABLOY AB-B</t>
  </si>
  <si>
    <t>SE0007100581</t>
  </si>
  <si>
    <t>ASSAb.ST</t>
  </si>
  <si>
    <t>Assa-Abloy AB</t>
  </si>
  <si>
    <t>=WENN(ODER(ISTFEHLER(K238*$C$19/$C$16),IDENTISCH(TEIL(B238,1,4),"WPL:")),0,K238*$C$19/$C$16)</t>
  </si>
  <si>
    <t>=WENN(ISTFEHLER(L238*$C$19/$C$16),0,L238*$C$19/$C$16)</t>
  </si>
  <si>
    <t>=WENN(ODER(ISTFEHLER(K238*$C$20/L242),IDENTISCH(TEIL(B238,1,4),"WPL:")),0,K238*$C$20/L242)</t>
  </si>
  <si>
    <t>=WENN(ISTFEHLER(N238*$C$20),0,N238*$C$20/100)</t>
  </si>
  <si>
    <t>=WENN(ODER(ISTFEHLER(K238*$C$19/$C$16),TEIL(B238,1,4)&lt;&gt;"WPL:"),0,K238*$C$19/$C$16)</t>
  </si>
  <si>
    <t>=WENN(ODER(ISTFEHLER(L238*$C$19/$C$16),TEIL(B238,1,4)&lt;&gt;"WPL:"),0,K238*H238*$C$19/$C$16)</t>
  </si>
  <si>
    <t>=WENN(ODER(ISTFEHLER(K238*$C$20/L242),TEIL(B238,1,4)&lt;&gt;"WPL:"),0,K238*$C$20/L242)</t>
  </si>
  <si>
    <t>=WENN(ODER(ISTFEHLER(K238*H238/L242*$C$20),TEIL(B238,1,4)&lt;&gt;"WPL:"),0,K238*H238/L242*$C$20)</t>
  </si>
  <si>
    <t>216</t>
  </si>
  <si>
    <t>SVENSKA HANDELSBANKEN-A SHS</t>
  </si>
  <si>
    <t>SE0007100599</t>
  </si>
  <si>
    <t>SHBa.ST</t>
  </si>
  <si>
    <t>Svenska Handelsbanken AB</t>
  </si>
  <si>
    <t>=WENN(ODER(ISTFEHLER(K239*$C$19/$C$16),IDENTISCH(TEIL(B239,1,4),"WPL:")),0,K239*$C$19/$C$16)</t>
  </si>
  <si>
    <t>=WENN(ISTFEHLER(L239*$C$19/$C$16),0,L239*$C$19/$C$16)</t>
  </si>
  <si>
    <t>=WENN(ODER(ISTFEHLER(K239*$C$20/L242),IDENTISCH(TEIL(B239,1,4),"WPL:")),0,K239*$C$20/L242)</t>
  </si>
  <si>
    <t>=WENN(ISTFEHLER(N239*$C$20),0,N239*$C$20/100)</t>
  </si>
  <si>
    <t>=WENN(ODER(ISTFEHLER(K239*$C$19/$C$16),TEIL(B239,1,4)&lt;&gt;"WPL:"),0,K239*$C$19/$C$16)</t>
  </si>
  <si>
    <t>=WENN(ODER(ISTFEHLER(L239*$C$19/$C$16),TEIL(B239,1,4)&lt;&gt;"WPL:"),0,K239*H239*$C$19/$C$16)</t>
  </si>
  <si>
    <t>=WENN(ODER(ISTFEHLER(K239*$C$20/L242),TEIL(B239,1,4)&lt;&gt;"WPL:"),0,K239*$C$20/L242)</t>
  </si>
  <si>
    <t>=WENN(ODER(ISTFEHLER(K239*H239/L242*$C$20),TEIL(B239,1,4)&lt;&gt;"WPL:"),0,K239*H239/L242*$C$20)</t>
  </si>
  <si>
    <t>Barbestand (DekaBank, Kontokorrentkonto, -0,353% Zinsen*)</t>
  </si>
  <si>
    <t>Sonstige Forderungen und Verbindlichkeiten</t>
  </si>
  <si>
    <t>Gesamtfonds-Ebene</t>
  </si>
  <si>
    <t>=SUMME(K24:K241)</t>
  </si>
  <si>
    <t>=SUMME(l24:l241)</t>
  </si>
  <si>
    <t>=SUMME(m24:m241)</t>
  </si>
  <si>
    <t>=SUMME(n24:n241)</t>
  </si>
  <si>
    <t>=SUMME(o24:o241)</t>
  </si>
  <si>
    <t>=SUMME(p24:p241)</t>
  </si>
  <si>
    <t>=SUMME(q24:q241)</t>
  </si>
  <si>
    <t>=SUMME(r24:r241)</t>
  </si>
  <si>
    <t>=SUMME(s24:s241)</t>
  </si>
  <si>
    <t>Aufgeteilt nach Emittenten</t>
  </si>
  <si>
    <t>132140</t>
  </si>
  <si>
    <t>=WENN(ISTFEHLER(k250*$C19/$C$16),0,k250*$C$19/$C$16)</t>
  </si>
  <si>
    <t>=WENN(ISTFEHLER(L250*$C$19/$C$16),0,L250*$C$19/$C$16)</t>
  </si>
  <si>
    <t>=WENN(ISTFEHLER(K250*$C$20/L454),0,K250*$C$20/L454)</t>
  </si>
  <si>
    <t>=WENN(ISTFEHLER(M250*$C$20),0,M250*$C$20/100)</t>
  </si>
  <si>
    <t>200506</t>
  </si>
  <si>
    <t>=WENN(ISTFEHLER(k251*$C19/$C$16),0,k251*$C$19/$C$16)</t>
  </si>
  <si>
    <t>=WENN(ISTFEHLER(L251*$C$19/$C$16),0,L251*$C$19/$C$16)</t>
  </si>
  <si>
    <t>=WENN(ISTFEHLER(K251*$C$20/L455),0,K251*$C$20/L455)</t>
  </si>
  <si>
    <t>=WENN(ISTFEHLER(M251*$C$20),0,M251*$C$20/100)</t>
  </si>
  <si>
    <t>205779</t>
  </si>
  <si>
    <t>=WENN(ISTFEHLER(k252*$C19/$C$16),0,k252*$C$19/$C$16)</t>
  </si>
  <si>
    <t>=WENN(ISTFEHLER(L252*$C$19/$C$16),0,L252*$C$19/$C$16)</t>
  </si>
  <si>
    <t>=WENN(ISTFEHLER(K252*$C$20/L456),0,K252*$C$20/L456)</t>
  </si>
  <si>
    <t>=WENN(ISTFEHLER(M252*$C$20),0,M252*$C$20/100)</t>
  </si>
  <si>
    <t>208454</t>
  </si>
  <si>
    <t>=WENN(ISTFEHLER(k253*$C19/$C$16),0,k253*$C$19/$C$16)</t>
  </si>
  <si>
    <t>=WENN(ISTFEHLER(L253*$C$19/$C$16),0,L253*$C$19/$C$16)</t>
  </si>
  <si>
    <t>=WENN(ISTFEHLER(K253*$C$20/L457),0,K253*$C$20/L457)</t>
  </si>
  <si>
    <t>=WENN(ISTFEHLER(M253*$C$20),0,M253*$C$20/100)</t>
  </si>
  <si>
    <t>216777</t>
  </si>
  <si>
    <t>=WENN(ISTFEHLER(k254*$C19/$C$16),0,k254*$C$19/$C$16)</t>
  </si>
  <si>
    <t>=WENN(ISTFEHLER(L254*$C$19/$C$16),0,L254*$C$19/$C$16)</t>
  </si>
  <si>
    <t>=WENN(ISTFEHLER(K254*$C$20/L458),0,K254*$C$20/L458)</t>
  </si>
  <si>
    <t>=WENN(ISTFEHLER(M254*$C$20),0,M254*$C$20/100)</t>
  </si>
  <si>
    <t>227286</t>
  </si>
  <si>
    <t>=WENN(ISTFEHLER(k255*$C19/$C$16),0,k255*$C$19/$C$16)</t>
  </si>
  <si>
    <t>=WENN(ISTFEHLER(L255*$C$19/$C$16),0,L255*$C$19/$C$16)</t>
  </si>
  <si>
    <t>=WENN(ISTFEHLER(K255*$C$20/L459),0,K255*$C$20/L459)</t>
  </si>
  <si>
    <t>=WENN(ISTFEHLER(M255*$C$20),0,M255*$C$20/100)</t>
  </si>
  <si>
    <t>228609</t>
  </si>
  <si>
    <t>=WENN(ISTFEHLER(k256*$C19/$C$16),0,k256*$C$19/$C$16)</t>
  </si>
  <si>
    <t>=WENN(ISTFEHLER(L256*$C$19/$C$16),0,L256*$C$19/$C$16)</t>
  </si>
  <si>
    <t>=WENN(ISTFEHLER(K256*$C$20/L460),0,K256*$C$20/L460)</t>
  </si>
  <si>
    <t>=WENN(ISTFEHLER(M256*$C$20),0,M256*$C$20/100)</t>
  </si>
  <si>
    <t>239000</t>
  </si>
  <si>
    <t>DekaBank Deutsche Girozentrale Anstalt des öffentlichen Rechts</t>
  </si>
  <si>
    <t>=WENN(ISTFEHLER(k257*$C19/$C$16),0,k257*$C$19/$C$16)</t>
  </si>
  <si>
    <t>=WENN(ISTFEHLER(L257*$C$19/$C$16),0,L257*$C$19/$C$16)</t>
  </si>
  <si>
    <t>=WENN(ISTFEHLER(K257*$C$20/L461),0,K257*$C$20/L461)</t>
  </si>
  <si>
    <t>=WENN(ISTFEHLER(M257*$C$20),0,M257*$C$20/100)</t>
  </si>
  <si>
    <t>247089</t>
  </si>
  <si>
    <t>=WENN(ISTFEHLER(k258*$C19/$C$16),0,k258*$C$19/$C$16)</t>
  </si>
  <si>
    <t>=WENN(ISTFEHLER(L258*$C$19/$C$16),0,L258*$C$19/$C$16)</t>
  </si>
  <si>
    <t>=WENN(ISTFEHLER(K258*$C$20/L462),0,K258*$C$20/L462)</t>
  </si>
  <si>
    <t>=WENN(ISTFEHLER(M258*$C$20),0,M258*$C$20/100)</t>
  </si>
  <si>
    <t>265032</t>
  </si>
  <si>
    <t>=WENN(ISTFEHLER(k259*$C19/$C$16),0,k259*$C$19/$C$16)</t>
  </si>
  <si>
    <t>=WENN(ISTFEHLER(L259*$C$19/$C$16),0,L259*$C$19/$C$16)</t>
  </si>
  <si>
    <t>=WENN(ISTFEHLER(K259*$C$20/L463),0,K259*$C$20/L463)</t>
  </si>
  <si>
    <t>=WENN(ISTFEHLER(M259*$C$20),0,M259*$C$20/100)</t>
  </si>
  <si>
    <t>271972</t>
  </si>
  <si>
    <t>=WENN(ISTFEHLER(k260*$C19/$C$16),0,k260*$C$19/$C$16)</t>
  </si>
  <si>
    <t>=WENN(ISTFEHLER(L260*$C$19/$C$16),0,L260*$C$19/$C$16)</t>
  </si>
  <si>
    <t>=WENN(ISTFEHLER(K260*$C$20/L464),0,K260*$C$20/L464)</t>
  </si>
  <si>
    <t>=WENN(ISTFEHLER(M260*$C$20),0,M260*$C$20/100)</t>
  </si>
  <si>
    <t>280412</t>
  </si>
  <si>
    <t>=WENN(ISTFEHLER(k261*$C19/$C$16),0,k261*$C$19/$C$16)</t>
  </si>
  <si>
    <t>=WENN(ISTFEHLER(L261*$C$19/$C$16),0,L261*$C$19/$C$16)</t>
  </si>
  <si>
    <t>=WENN(ISTFEHLER(K261*$C$20/L465),0,K261*$C$20/L465)</t>
  </si>
  <si>
    <t>=WENN(ISTFEHLER(M261*$C$20),0,M261*$C$20/100)</t>
  </si>
  <si>
    <t>282675</t>
  </si>
  <si>
    <t>=WENN(ISTFEHLER(k262*$C19/$C$16),0,k262*$C$19/$C$16)</t>
  </si>
  <si>
    <t>=WENN(ISTFEHLER(L262*$C$19/$C$16),0,L262*$C$19/$C$16)</t>
  </si>
  <si>
    <t>=WENN(ISTFEHLER(K262*$C$20/L466),0,K262*$C$20/L466)</t>
  </si>
  <si>
    <t>=WENN(ISTFEHLER(M262*$C$20),0,M262*$C$20/100)</t>
  </si>
  <si>
    <t>282676</t>
  </si>
  <si>
    <t>=WENN(ISTFEHLER(k263*$C19/$C$16),0,k263*$C$19/$C$16)</t>
  </si>
  <si>
    <t>=WENN(ISTFEHLER(L263*$C$19/$C$16),0,L263*$C$19/$C$16)</t>
  </si>
  <si>
    <t>=WENN(ISTFEHLER(K263*$C$20/L467),0,K263*$C$20/L467)</t>
  </si>
  <si>
    <t>=WENN(ISTFEHLER(M263*$C$20),0,M263*$C$20/100)</t>
  </si>
  <si>
    <t>308565</t>
  </si>
  <si>
    <t>=WENN(ISTFEHLER(k264*$C19/$C$16),0,k264*$C$19/$C$16)</t>
  </si>
  <si>
    <t>=WENN(ISTFEHLER(L264*$C$19/$C$16),0,L264*$C$19/$C$16)</t>
  </si>
  <si>
    <t>=WENN(ISTFEHLER(K264*$C$20/L468),0,K264*$C$20/L468)</t>
  </si>
  <si>
    <t>=WENN(ISTFEHLER(M264*$C$20),0,M264*$C$20/100)</t>
  </si>
  <si>
    <t>404705</t>
  </si>
  <si>
    <t>=WENN(ISTFEHLER(k265*$C19/$C$16),0,k265*$C$19/$C$16)</t>
  </si>
  <si>
    <t>=WENN(ISTFEHLER(L265*$C$19/$C$16),0,L265*$C$19/$C$16)</t>
  </si>
  <si>
    <t>=WENN(ISTFEHLER(K265*$C$20/L469),0,K265*$C$20/L469)</t>
  </si>
  <si>
    <t>=WENN(ISTFEHLER(M265*$C$20),0,M265*$C$20/100)</t>
  </si>
  <si>
    <t>405705</t>
  </si>
  <si>
    <t>=WENN(ISTFEHLER(k266*$C19/$C$16),0,k266*$C$19/$C$16)</t>
  </si>
  <si>
    <t>=WENN(ISTFEHLER(L266*$C$19/$C$16),0,L266*$C$19/$C$16)</t>
  </si>
  <si>
    <t>=WENN(ISTFEHLER(K266*$C$20/L470),0,K266*$C$20/L470)</t>
  </si>
  <si>
    <t>=WENN(ISTFEHLER(M266*$C$20),0,M266*$C$20/100)</t>
  </si>
  <si>
    <t>451764</t>
  </si>
  <si>
    <t>=WENN(ISTFEHLER(k267*$C19/$C$16),0,k267*$C$19/$C$16)</t>
  </si>
  <si>
    <t>=WENN(ISTFEHLER(L267*$C$19/$C$16),0,L267*$C$19/$C$16)</t>
  </si>
  <si>
    <t>=WENN(ISTFEHLER(K267*$C$20/L471),0,K267*$C$20/L471)</t>
  </si>
  <si>
    <t>=WENN(ISTFEHLER(M267*$C$20),0,M267*$C$20/100)</t>
  </si>
  <si>
    <t>454735</t>
  </si>
  <si>
    <t>=WENN(ISTFEHLER(k268*$C19/$C$16),0,k268*$C$19/$C$16)</t>
  </si>
  <si>
    <t>=WENN(ISTFEHLER(L268*$C$19/$C$16),0,L268*$C$19/$C$16)</t>
  </si>
  <si>
    <t>=WENN(ISTFEHLER(K268*$C$20/L472),0,K268*$C$20/L472)</t>
  </si>
  <si>
    <t>=WENN(ISTFEHLER(M268*$C$20),0,M268*$C$20/100)</t>
  </si>
  <si>
    <t>456528</t>
  </si>
  <si>
    <t>=WENN(ISTFEHLER(k269*$C19/$C$16),0,k269*$C$19/$C$16)</t>
  </si>
  <si>
    <t>=WENN(ISTFEHLER(L269*$C$19/$C$16),0,L269*$C$19/$C$16)</t>
  </si>
  <si>
    <t>=WENN(ISTFEHLER(K269*$C$20/L473),0,K269*$C$20/L473)</t>
  </si>
  <si>
    <t>=WENN(ISTFEHLER(M269*$C$20),0,M269*$C$20/100)</t>
  </si>
  <si>
    <t>460543</t>
  </si>
  <si>
    <t>=WENN(ISTFEHLER(k270*$C19/$C$16),0,k270*$C$19/$C$16)</t>
  </si>
  <si>
    <t>=WENN(ISTFEHLER(L270*$C$19/$C$16),0,L270*$C$19/$C$16)</t>
  </si>
  <si>
    <t>=WENN(ISTFEHLER(K270*$C$20/L474),0,K270*$C$20/L474)</t>
  </si>
  <si>
    <t>=WENN(ISTFEHLER(M270*$C$20),0,M270*$C$20/100)</t>
  </si>
  <si>
    <t>460989</t>
  </si>
  <si>
    <t>=WENN(ISTFEHLER(k271*$C19/$C$16),0,k271*$C$19/$C$16)</t>
  </si>
  <si>
    <t>=WENN(ISTFEHLER(L271*$C$19/$C$16),0,L271*$C$19/$C$16)</t>
  </si>
  <si>
    <t>=WENN(ISTFEHLER(K271*$C$20/L475),0,K271*$C$20/L475)</t>
  </si>
  <si>
    <t>=WENN(ISTFEHLER(M271*$C$20),0,M271*$C$20/100)</t>
  </si>
  <si>
    <t>465455</t>
  </si>
  <si>
    <t>=WENN(ISTFEHLER(k272*$C19/$C$16),0,k272*$C$19/$C$16)</t>
  </si>
  <si>
    <t>=WENN(ISTFEHLER(L272*$C$19/$C$16),0,L272*$C$19/$C$16)</t>
  </si>
  <si>
    <t>=WENN(ISTFEHLER(K272*$C$20/L476),0,K272*$C$20/L476)</t>
  </si>
  <si>
    <t>=WENN(ISTFEHLER(M272*$C$20),0,M272*$C$20/100)</t>
  </si>
  <si>
    <t>470756</t>
  </si>
  <si>
    <t>=WENN(ISTFEHLER(k273*$C19/$C$16),0,k273*$C$19/$C$16)</t>
  </si>
  <si>
    <t>=WENN(ISTFEHLER(L273*$C$19/$C$16),0,L273*$C$19/$C$16)</t>
  </si>
  <si>
    <t>=WENN(ISTFEHLER(K273*$C$20/L477),0,K273*$C$20/L477)</t>
  </si>
  <si>
    <t>=WENN(ISTFEHLER(M273*$C$20),0,M273*$C$20/100)</t>
  </si>
  <si>
    <t>471821</t>
  </si>
  <si>
    <t>=WENN(ISTFEHLER(k274*$C19/$C$16),0,k274*$C$19/$C$16)</t>
  </si>
  <si>
    <t>=WENN(ISTFEHLER(L274*$C$19/$C$16),0,L274*$C$19/$C$16)</t>
  </si>
  <si>
    <t>=WENN(ISTFEHLER(K274*$C$20/L478),0,K274*$C$20/L478)</t>
  </si>
  <si>
    <t>=WENN(ISTFEHLER(M274*$C$20),0,M274*$C$20/100)</t>
  </si>
  <si>
    <t>477462</t>
  </si>
  <si>
    <t>=WENN(ISTFEHLER(k275*$C19/$C$16),0,k275*$C$19/$C$16)</t>
  </si>
  <si>
    <t>=WENN(ISTFEHLER(L275*$C$19/$C$16),0,L275*$C$19/$C$16)</t>
  </si>
  <si>
    <t>=WENN(ISTFEHLER(K275*$C$20/L479),0,K275*$C$20/L479)</t>
  </si>
  <si>
    <t>=WENN(ISTFEHLER(M275*$C$20),0,M275*$C$20/100)</t>
  </si>
  <si>
    <t>487777</t>
  </si>
  <si>
    <t>=WENN(ISTFEHLER(k276*$C19/$C$16),0,k276*$C$19/$C$16)</t>
  </si>
  <si>
    <t>=WENN(ISTFEHLER(L276*$C$19/$C$16),0,L276*$C$19/$C$16)</t>
  </si>
  <si>
    <t>=WENN(ISTFEHLER(K276*$C$20/L480),0,K276*$C$20/L480)</t>
  </si>
  <si>
    <t>=WENN(ISTFEHLER(M276*$C$20),0,M276*$C$20/100)</t>
  </si>
  <si>
    <t>500340</t>
  </si>
  <si>
    <t>=WENN(ISTFEHLER(k277*$C19/$C$16),0,k277*$C$19/$C$16)</t>
  </si>
  <si>
    <t>=WENN(ISTFEHLER(L277*$C$19/$C$16),0,L277*$C$19/$C$16)</t>
  </si>
  <si>
    <t>=WENN(ISTFEHLER(K277*$C$20/L481),0,K277*$C$20/L481)</t>
  </si>
  <si>
    <t>=WENN(ISTFEHLER(M277*$C$20),0,M277*$C$20/100)</t>
  </si>
  <si>
    <t>515100</t>
  </si>
  <si>
    <t>=WENN(ISTFEHLER(k278*$C19/$C$16),0,k278*$C$19/$C$16)</t>
  </si>
  <si>
    <t>=WENN(ISTFEHLER(L278*$C$19/$C$16),0,L278*$C$19/$C$16)</t>
  </si>
  <si>
    <t>=WENN(ISTFEHLER(K278*$C$20/L482),0,K278*$C$20/L482)</t>
  </si>
  <si>
    <t>=WENN(ISTFEHLER(M278*$C$20),0,M278*$C$20/100)</t>
  </si>
  <si>
    <t>519000</t>
  </si>
  <si>
    <t>=WENN(ISTFEHLER(k279*$C19/$C$16),0,k279*$C$19/$C$16)</t>
  </si>
  <si>
    <t>=WENN(ISTFEHLER(L279*$C$19/$C$16),0,L279*$C$19/$C$16)</t>
  </si>
  <si>
    <t>=WENN(ISTFEHLER(K279*$C$20/L483),0,K279*$C$20/L483)</t>
  </si>
  <si>
    <t>=WENN(ISTFEHLER(M279*$C$20),0,M279*$C$20/100)</t>
  </si>
  <si>
    <t>520000</t>
  </si>
  <si>
    <t>=WENN(ISTFEHLER(k280*$C19/$C$16),0,k280*$C$19/$C$16)</t>
  </si>
  <si>
    <t>=WENN(ISTFEHLER(L280*$C$19/$C$16),0,L280*$C$19/$C$16)</t>
  </si>
  <si>
    <t>=WENN(ISTFEHLER(K280*$C$20/L484),0,K280*$C$20/L484)</t>
  </si>
  <si>
    <t>=WENN(ISTFEHLER(M280*$C$20),0,M280*$C$20/100)</t>
  </si>
  <si>
    <t>529385</t>
  </si>
  <si>
    <t>=WENN(ISTFEHLER(k281*$C19/$C$16),0,k281*$C$19/$C$16)</t>
  </si>
  <si>
    <t>=WENN(ISTFEHLER(L281*$C$19/$C$16),0,L281*$C$19/$C$16)</t>
  </si>
  <si>
    <t>=WENN(ISTFEHLER(K281*$C$20/L485),0,K281*$C$20/L485)</t>
  </si>
  <si>
    <t>=WENN(ISTFEHLER(M281*$C$20),0,M281*$C$20/100)</t>
  </si>
  <si>
    <t>529953</t>
  </si>
  <si>
    <t>=WENN(ISTFEHLER(k282*$C19/$C$16),0,k282*$C$19/$C$16)</t>
  </si>
  <si>
    <t>=WENN(ISTFEHLER(L282*$C$19/$C$16),0,L282*$C$19/$C$16)</t>
  </si>
  <si>
    <t>=WENN(ISTFEHLER(K282*$C$20/L486),0,K282*$C$20/L486)</t>
  </si>
  <si>
    <t>=WENN(ISTFEHLER(M282*$C$20),0,M282*$C$20/100)</t>
  </si>
  <si>
    <t>543900</t>
  </si>
  <si>
    <t>=WENN(ISTFEHLER(k283*$C19/$C$16),0,k283*$C$19/$C$16)</t>
  </si>
  <si>
    <t>=WENN(ISTFEHLER(L283*$C$19/$C$16),0,L283*$C$19/$C$16)</t>
  </si>
  <si>
    <t>=WENN(ISTFEHLER(K283*$C$20/L487),0,K283*$C$20/L487)</t>
  </si>
  <si>
    <t>=WENN(ISTFEHLER(M283*$C$20),0,M283*$C$20/100)</t>
  </si>
  <si>
    <t>555200</t>
  </si>
  <si>
    <t>=WENN(ISTFEHLER(k284*$C19/$C$16),0,k284*$C$19/$C$16)</t>
  </si>
  <si>
    <t>=WENN(ISTFEHLER(L284*$C$19/$C$16),0,L284*$C$19/$C$16)</t>
  </si>
  <si>
    <t>=WENN(ISTFEHLER(K284*$C$20/L488),0,K284*$C$20/L488)</t>
  </si>
  <si>
    <t>=WENN(ISTFEHLER(M284*$C$20),0,M284*$C$20/100)</t>
  </si>
  <si>
    <t>555700</t>
  </si>
  <si>
    <t>=WENN(ISTFEHLER(k285*$C19/$C$16),0,k285*$C$19/$C$16)</t>
  </si>
  <si>
    <t>=WENN(ISTFEHLER(L285*$C$19/$C$16),0,L285*$C$19/$C$16)</t>
  </si>
  <si>
    <t>=WENN(ISTFEHLER(K285*$C$20/L489),0,K285*$C$20/L489)</t>
  </si>
  <si>
    <t>=WENN(ISTFEHLER(M285*$C$20),0,M285*$C$20/100)</t>
  </si>
  <si>
    <t>575200</t>
  </si>
  <si>
    <t>=WENN(ISTFEHLER(k286*$C19/$C$16),0,k286*$C$19/$C$16)</t>
  </si>
  <si>
    <t>=WENN(ISTFEHLER(L286*$C$19/$C$16),0,L286*$C$19/$C$16)</t>
  </si>
  <si>
    <t>=WENN(ISTFEHLER(K286*$C$20/L490),0,K286*$C$20/L490)</t>
  </si>
  <si>
    <t>=WENN(ISTFEHLER(M286*$C$20),0,M286*$C$20/100)</t>
  </si>
  <si>
    <t>578560</t>
  </si>
  <si>
    <t>=WENN(ISTFEHLER(k287*$C19/$C$16),0,k287*$C$19/$C$16)</t>
  </si>
  <si>
    <t>=WENN(ISTFEHLER(L287*$C$19/$C$16),0,L287*$C$19/$C$16)</t>
  </si>
  <si>
    <t>=WENN(ISTFEHLER(K287*$C$20/L491),0,K287*$C$20/L491)</t>
  </si>
  <si>
    <t>=WENN(ISTFEHLER(M287*$C$20),0,M287*$C$20/100)</t>
  </si>
  <si>
    <t>578580</t>
  </si>
  <si>
    <t>=WENN(ISTFEHLER(k288*$C19/$C$16),0,k288*$C$19/$C$16)</t>
  </si>
  <si>
    <t>=WENN(ISTFEHLER(L288*$C$19/$C$16),0,L288*$C$19/$C$16)</t>
  </si>
  <si>
    <t>=WENN(ISTFEHLER(K288*$C$20/L492),0,K288*$C$20/L492)</t>
  </si>
  <si>
    <t>=WENN(ISTFEHLER(M288*$C$20),0,M288*$C$20/100)</t>
  </si>
  <si>
    <t>579919</t>
  </si>
  <si>
    <t>=WENN(ISTFEHLER(k289*$C19/$C$16),0,k289*$C$19/$C$16)</t>
  </si>
  <si>
    <t>=WENN(ISTFEHLER(L289*$C$19/$C$16),0,L289*$C$19/$C$16)</t>
  </si>
  <si>
    <t>=WENN(ISTFEHLER(K289*$C$20/L493),0,K289*$C$20/L493)</t>
  </si>
  <si>
    <t>=WENN(ISTFEHLER(M289*$C$20),0,M289*$C$20/100)</t>
  </si>
  <si>
    <t>580854</t>
  </si>
  <si>
    <t>=WENN(ISTFEHLER(k290*$C19/$C$16),0,k290*$C$19/$C$16)</t>
  </si>
  <si>
    <t>=WENN(ISTFEHLER(L290*$C$19/$C$16),0,L290*$C$19/$C$16)</t>
  </si>
  <si>
    <t>=WENN(ISTFEHLER(K290*$C$20/L494),0,K290*$C$20/L494)</t>
  </si>
  <si>
    <t>=WENN(ISTFEHLER(M290*$C$20),0,M290*$C$20/100)</t>
  </si>
  <si>
    <t>581000</t>
  </si>
  <si>
    <t>=WENN(ISTFEHLER(k291*$C19/$C$16),0,k291*$C$19/$C$16)</t>
  </si>
  <si>
    <t>=WENN(ISTFEHLER(L291*$C$19/$C$16),0,L291*$C$19/$C$16)</t>
  </si>
  <si>
    <t>=WENN(ISTFEHLER(K291*$C$20/L495),0,K291*$C$20/L495)</t>
  </si>
  <si>
    <t>=WENN(ISTFEHLER(M291*$C$20),0,M291*$C$20/100)</t>
  </si>
  <si>
    <t>591068</t>
  </si>
  <si>
    <t>=WENN(ISTFEHLER(k292*$C19/$C$16),0,k292*$C$19/$C$16)</t>
  </si>
  <si>
    <t>=WENN(ISTFEHLER(L292*$C$19/$C$16),0,L292*$C$19/$C$16)</t>
  </si>
  <si>
    <t>=WENN(ISTFEHLER(K292*$C$20/L496),0,K292*$C$20/L496)</t>
  </si>
  <si>
    <t>=WENN(ISTFEHLER(M292*$C$20),0,M292*$C$20/100)</t>
  </si>
  <si>
    <t>593700</t>
  </si>
  <si>
    <t>=WENN(ISTFEHLER(k293*$C19/$C$16),0,k293*$C$19/$C$16)</t>
  </si>
  <si>
    <t>=WENN(ISTFEHLER(L293*$C$19/$C$16),0,L293*$C$19/$C$16)</t>
  </si>
  <si>
    <t>=WENN(ISTFEHLER(K293*$C$20/L497),0,K293*$C$20/L497)</t>
  </si>
  <si>
    <t>=WENN(ISTFEHLER(M293*$C$20),0,M293*$C$20/100)</t>
  </si>
  <si>
    <t>604700</t>
  </si>
  <si>
    <t>=WENN(ISTFEHLER(k294*$C19/$C$16),0,k294*$C$19/$C$16)</t>
  </si>
  <si>
    <t>=WENN(ISTFEHLER(L294*$C$19/$C$16),0,L294*$C$19/$C$16)</t>
  </si>
  <si>
    <t>=WENN(ISTFEHLER(K294*$C$20/L498),0,K294*$C$20/L498)</t>
  </si>
  <si>
    <t>=WENN(ISTFEHLER(M294*$C$20),0,M294*$C$20/100)</t>
  </si>
  <si>
    <t>604840</t>
  </si>
  <si>
    <t>=WENN(ISTFEHLER(k295*$C19/$C$16),0,k295*$C$19/$C$16)</t>
  </si>
  <si>
    <t>=WENN(ISTFEHLER(L295*$C$19/$C$16),0,L295*$C$19/$C$16)</t>
  </si>
  <si>
    <t>=WENN(ISTFEHLER(K295*$C$20/L499),0,K295*$C$20/L499)</t>
  </si>
  <si>
    <t>=WENN(ISTFEHLER(M295*$C$20),0,M295*$C$20/100)</t>
  </si>
  <si>
    <t>623100</t>
  </si>
  <si>
    <t>=WENN(ISTFEHLER(k296*$C19/$C$16),0,k296*$C$19/$C$16)</t>
  </si>
  <si>
    <t>=WENN(ISTFEHLER(L296*$C$19/$C$16),0,L296*$C$19/$C$16)</t>
  </si>
  <si>
    <t>=WENN(ISTFEHLER(K296*$C$20/L500),0,K296*$C$20/L500)</t>
  </si>
  <si>
    <t>=WENN(ISTFEHLER(M296*$C$20),0,M296*$C$20/100)</t>
  </si>
  <si>
    <t>648300</t>
  </si>
  <si>
    <t>=WENN(ISTFEHLER(k297*$C19/$C$16),0,k297*$C$19/$C$16)</t>
  </si>
  <si>
    <t>=WENN(ISTFEHLER(L297*$C$19/$C$16),0,L297*$C$19/$C$16)</t>
  </si>
  <si>
    <t>=WENN(ISTFEHLER(K297*$C$20/L501),0,K297*$C$20/L501)</t>
  </si>
  <si>
    <t>=WENN(ISTFEHLER(M297*$C$20),0,M297*$C$20/100)</t>
  </si>
  <si>
    <t>659990</t>
  </si>
  <si>
    <t>=WENN(ISTFEHLER(k298*$C19/$C$16),0,k298*$C$19/$C$16)</t>
  </si>
  <si>
    <t>=WENN(ISTFEHLER(L298*$C$19/$C$16),0,L298*$C$19/$C$16)</t>
  </si>
  <si>
    <t>=WENN(ISTFEHLER(K298*$C$20/L502),0,K298*$C$20/L502)</t>
  </si>
  <si>
    <t>=WENN(ISTFEHLER(M298*$C$20),0,M298*$C$20/100)</t>
  </si>
  <si>
    <t>693770</t>
  </si>
  <si>
    <t>=WENN(ISTFEHLER(k299*$C19/$C$16),0,k299*$C$19/$C$16)</t>
  </si>
  <si>
    <t>=WENN(ISTFEHLER(L299*$C$19/$C$16),0,L299*$C$19/$C$16)</t>
  </si>
  <si>
    <t>=WENN(ISTFEHLER(K299*$C$20/L503),0,K299*$C$20/L503)</t>
  </si>
  <si>
    <t>=WENN(ISTFEHLER(M299*$C$20),0,M299*$C$20/100)</t>
  </si>
  <si>
    <t>710000</t>
  </si>
  <si>
    <t>=WENN(ISTFEHLER(k300*$C19/$C$16),0,k300*$C$19/$C$16)</t>
  </si>
  <si>
    <t>=WENN(ISTFEHLER(L300*$C$19/$C$16),0,L300*$C$19/$C$16)</t>
  </si>
  <si>
    <t>=WENN(ISTFEHLER(K300*$C$20/L504),0,K300*$C$20/L504)</t>
  </si>
  <si>
    <t>=WENN(ISTFEHLER(M300*$C$20),0,M300*$C$20/100)</t>
  </si>
  <si>
    <t>716460</t>
  </si>
  <si>
    <t>=WENN(ISTFEHLER(k301*$C19/$C$16),0,k301*$C$19/$C$16)</t>
  </si>
  <si>
    <t>=WENN(ISTFEHLER(L301*$C$19/$C$16),0,L301*$C$19/$C$16)</t>
  </si>
  <si>
    <t>=WENN(ISTFEHLER(K301*$C$20/L505),0,K301*$C$20/L505)</t>
  </si>
  <si>
    <t>=WENN(ISTFEHLER(M301*$C$20),0,M301*$C$20/100)</t>
  </si>
  <si>
    <t>720660</t>
  </si>
  <si>
    <t>=WENN(ISTFEHLER(k302*$C19/$C$16),0,k302*$C$19/$C$16)</t>
  </si>
  <si>
    <t>=WENN(ISTFEHLER(L302*$C$19/$C$16),0,L302*$C$19/$C$16)</t>
  </si>
  <si>
    <t>=WENN(ISTFEHLER(K302*$C$20/L506),0,K302*$C$20/L506)</t>
  </si>
  <si>
    <t>=WENN(ISTFEHLER(M302*$C$20),0,M302*$C$20/100)</t>
  </si>
  <si>
    <t>721118</t>
  </si>
  <si>
    <t>=WENN(ISTFEHLER(k303*$C19/$C$16),0,k303*$C$19/$C$16)</t>
  </si>
  <si>
    <t>=WENN(ISTFEHLER(L303*$C$19/$C$16),0,L303*$C$19/$C$16)</t>
  </si>
  <si>
    <t>=WENN(ISTFEHLER(K303*$C$20/L507),0,K303*$C$20/L507)</t>
  </si>
  <si>
    <t>=WENN(ISTFEHLER(M303*$C$20),0,M303*$C$20/100)</t>
  </si>
  <si>
    <t>722567</t>
  </si>
  <si>
    <t>=WENN(ISTFEHLER(k304*$C19/$C$16),0,k304*$C$19/$C$16)</t>
  </si>
  <si>
    <t>=WENN(ISTFEHLER(L304*$C$19/$C$16),0,L304*$C$19/$C$16)</t>
  </si>
  <si>
    <t>=WENN(ISTFEHLER(K304*$C$20/L508),0,K304*$C$20/L508)</t>
  </si>
  <si>
    <t>=WENN(ISTFEHLER(M304*$C$20),0,M304*$C$20/100)</t>
  </si>
  <si>
    <t>723600</t>
  </si>
  <si>
    <t>=WENN(ISTFEHLER(k305*$C19/$C$16),0,k305*$C$19/$C$16)</t>
  </si>
  <si>
    <t>=WENN(ISTFEHLER(L305*$C$19/$C$16),0,L305*$C$19/$C$16)</t>
  </si>
  <si>
    <t>=WENN(ISTFEHLER(K305*$C$20/L509),0,K305*$C$20/L509)</t>
  </si>
  <si>
    <t>=WENN(ISTFEHLER(M305*$C$20),0,M305*$C$20/100)</t>
  </si>
  <si>
    <t>725750</t>
  </si>
  <si>
    <t>=WENN(ISTFEHLER(k306*$C19/$C$16),0,k306*$C$19/$C$16)</t>
  </si>
  <si>
    <t>=WENN(ISTFEHLER(L306*$C$19/$C$16),0,L306*$C$19/$C$16)</t>
  </si>
  <si>
    <t>=WENN(ISTFEHLER(K306*$C$20/L510),0,K306*$C$20/L510)</t>
  </si>
  <si>
    <t>=WENN(ISTFEHLER(M306*$C$20),0,M306*$C$20/100)</t>
  </si>
  <si>
    <t>725828</t>
  </si>
  <si>
    <t>=WENN(ISTFEHLER(k307*$C19/$C$16),0,k307*$C$19/$C$16)</t>
  </si>
  <si>
    <t>=WENN(ISTFEHLER(L307*$C$19/$C$16),0,L307*$C$19/$C$16)</t>
  </si>
  <si>
    <t>=WENN(ISTFEHLER(K307*$C$20/L511),0,K307*$C$20/L511)</t>
  </si>
  <si>
    <t>=WENN(ISTFEHLER(M307*$C$20),0,M307*$C$20/100)</t>
  </si>
  <si>
    <t>727347</t>
  </si>
  <si>
    <t>=WENN(ISTFEHLER(k308*$C19/$C$16),0,k308*$C$19/$C$16)</t>
  </si>
  <si>
    <t>=WENN(ISTFEHLER(L308*$C$19/$C$16),0,L308*$C$19/$C$16)</t>
  </si>
  <si>
    <t>=WENN(ISTFEHLER(K308*$C$20/L512),0,K308*$C$20/L512)</t>
  </si>
  <si>
    <t>=WENN(ISTFEHLER(M308*$C$20),0,M308*$C$20/100)</t>
  </si>
  <si>
    <t>741977</t>
  </si>
  <si>
    <t>=WENN(ISTFEHLER(k309*$C19/$C$16),0,k309*$C$19/$C$16)</t>
  </si>
  <si>
    <t>=WENN(ISTFEHLER(L309*$C$19/$C$16),0,L309*$C$19/$C$16)</t>
  </si>
  <si>
    <t>=WENN(ISTFEHLER(K309*$C$20/L513),0,K309*$C$20/L513)</t>
  </si>
  <si>
    <t>=WENN(ISTFEHLER(M309*$C$20),0,M309*$C$20/100)</t>
  </si>
  <si>
    <t>743111</t>
  </si>
  <si>
    <t>=WENN(ISTFEHLER(k310*$C19/$C$16),0,k310*$C$19/$C$16)</t>
  </si>
  <si>
    <t>=WENN(ISTFEHLER(L310*$C$19/$C$16),0,L310*$C$19/$C$16)</t>
  </si>
  <si>
    <t>=WENN(ISTFEHLER(K310*$C$20/L514),0,K310*$C$20/L514)</t>
  </si>
  <si>
    <t>=WENN(ISTFEHLER(M310*$C$20),0,M310*$C$20/100)</t>
  </si>
  <si>
    <t>743877</t>
  </si>
  <si>
    <t>=WENN(ISTFEHLER(k311*$C19/$C$16),0,k311*$C$19/$C$16)</t>
  </si>
  <si>
    <t>=WENN(ISTFEHLER(L311*$C$19/$C$16),0,L311*$C$19/$C$16)</t>
  </si>
  <si>
    <t>=WENN(ISTFEHLER(K311*$C$20/L515),0,K311*$C$20/L515)</t>
  </si>
  <si>
    <t>=WENN(ISTFEHLER(M311*$C$20),0,M311*$C$20/100)</t>
  </si>
  <si>
    <t>750000</t>
  </si>
  <si>
    <t>=WENN(ISTFEHLER(k312*$C19/$C$16),0,k312*$C$19/$C$16)</t>
  </si>
  <si>
    <t>=WENN(ISTFEHLER(L312*$C$19/$C$16),0,L312*$C$19/$C$16)</t>
  </si>
  <si>
    <t>=WENN(ISTFEHLER(K312*$C$20/L516),0,K312*$C$20/L516)</t>
  </si>
  <si>
    <t>=WENN(ISTFEHLER(M312*$C$20),0,M312*$C$20/100)</t>
  </si>
  <si>
    <t>756434</t>
  </si>
  <si>
    <t>=WENN(ISTFEHLER(k313*$C19/$C$16),0,k313*$C$19/$C$16)</t>
  </si>
  <si>
    <t>=WENN(ISTFEHLER(L313*$C$19/$C$16),0,L313*$C$19/$C$16)</t>
  </si>
  <si>
    <t>=WENN(ISTFEHLER(K313*$C$20/L517),0,K313*$C$20/L517)</t>
  </si>
  <si>
    <t>=WENN(ISTFEHLER(M313*$C$20),0,M313*$C$20/100)</t>
  </si>
  <si>
    <t>761440</t>
  </si>
  <si>
    <t>=WENN(ISTFEHLER(k314*$C19/$C$16),0,k314*$C$19/$C$16)</t>
  </si>
  <si>
    <t>=WENN(ISTFEHLER(L314*$C$19/$C$16),0,L314*$C$19/$C$16)</t>
  </si>
  <si>
    <t>=WENN(ISTFEHLER(K314*$C$20/L518),0,K314*$C$20/L518)</t>
  </si>
  <si>
    <t>=WENN(ISTFEHLER(M314*$C$20),0,M314*$C$20/100)</t>
  </si>
  <si>
    <t>764545</t>
  </si>
  <si>
    <t>=WENN(ISTFEHLER(k315*$C19/$C$16),0,k315*$C$19/$C$16)</t>
  </si>
  <si>
    <t>=WENN(ISTFEHLER(L315*$C$19/$C$16),0,L315*$C$19/$C$16)</t>
  </si>
  <si>
    <t>=WENN(ISTFEHLER(K315*$C$20/L519),0,K315*$C$20/L519)</t>
  </si>
  <si>
    <t>=WENN(ISTFEHLER(M315*$C$20),0,M315*$C$20/100)</t>
  </si>
  <si>
    <t>766400</t>
  </si>
  <si>
    <t>=WENN(ISTFEHLER(k316*$C19/$C$16),0,k316*$C$19/$C$16)</t>
  </si>
  <si>
    <t>=WENN(ISTFEHLER(L316*$C$19/$C$16),0,L316*$C$19/$C$16)</t>
  </si>
  <si>
    <t>=WENN(ISTFEHLER(K316*$C$20/L520),0,K316*$C$20/L520)</t>
  </si>
  <si>
    <t>=WENN(ISTFEHLER(M316*$C$20),0,M316*$C$20/100)</t>
  </si>
  <si>
    <t>768729</t>
  </si>
  <si>
    <t>=WENN(ISTFEHLER(k317*$C19/$C$16),0,k317*$C$19/$C$16)</t>
  </si>
  <si>
    <t>=WENN(ISTFEHLER(L317*$C$19/$C$16),0,L317*$C$19/$C$16)</t>
  </si>
  <si>
    <t>=WENN(ISTFEHLER(K317*$C$20/L521),0,K317*$C$20/L521)</t>
  </si>
  <si>
    <t>=WENN(ISTFEHLER(M317*$C$20),0,M317*$C$20/100)</t>
  </si>
  <si>
    <t>770605</t>
  </si>
  <si>
    <t>=WENN(ISTFEHLER(k318*$C19/$C$16),0,k318*$C$19/$C$16)</t>
  </si>
  <si>
    <t>=WENN(ISTFEHLER(L318*$C$19/$C$16),0,L318*$C$19/$C$16)</t>
  </si>
  <si>
    <t>=WENN(ISTFEHLER(K318*$C$20/L522),0,K318*$C$20/L522)</t>
  </si>
  <si>
    <t>=WENN(ISTFEHLER(M318*$C$20),0,M318*$C$20/100)</t>
  </si>
  <si>
    <t>794796</t>
  </si>
  <si>
    <t>=WENN(ISTFEHLER(k319*$C19/$C$16),0,k319*$C$19/$C$16)</t>
  </si>
  <si>
    <t>=WENN(ISTFEHLER(L319*$C$19/$C$16),0,L319*$C$19/$C$16)</t>
  </si>
  <si>
    <t>=WENN(ISTFEHLER(K319*$C$20/L523),0,K319*$C$20/L523)</t>
  </si>
  <si>
    <t>=WENN(ISTFEHLER(M319*$C$20),0,M319*$C$20/100)</t>
  </si>
  <si>
    <t>804010</t>
  </si>
  <si>
    <t>=WENN(ISTFEHLER(k320*$C19/$C$16),0,k320*$C$19/$C$16)</t>
  </si>
  <si>
    <t>=WENN(ISTFEHLER(L320*$C$19/$C$16),0,L320*$C$19/$C$16)</t>
  </si>
  <si>
    <t>=WENN(ISTFEHLER(K320*$C$20/L524),0,K320*$C$20/L524)</t>
  </si>
  <si>
    <t>=WENN(ISTFEHLER(M320*$C$20),0,M320*$C$20/100)</t>
  </si>
  <si>
    <t>840400</t>
  </si>
  <si>
    <t>=WENN(ISTFEHLER(k321*$C19/$C$16),0,k321*$C$19/$C$16)</t>
  </si>
  <si>
    <t>=WENN(ISTFEHLER(L321*$C$19/$C$16),0,L321*$C$19/$C$16)</t>
  </si>
  <si>
    <t>=WENN(ISTFEHLER(K321*$C$20/L525),0,K321*$C$20/L525)</t>
  </si>
  <si>
    <t>=WENN(ISTFEHLER(M321*$C$20),0,M321*$C$20/100)</t>
  </si>
  <si>
    <t>840945</t>
  </si>
  <si>
    <t>=WENN(ISTFEHLER(k322*$C19/$C$16),0,k322*$C$19/$C$16)</t>
  </si>
  <si>
    <t>=WENN(ISTFEHLER(L322*$C$19/$C$16),0,L322*$C$19/$C$16)</t>
  </si>
  <si>
    <t>=WENN(ISTFEHLER(K322*$C$20/L526),0,K322*$C$20/L526)</t>
  </si>
  <si>
    <t>=WENN(ISTFEHLER(M322*$C$20),0,M322*$C$20/100)</t>
  </si>
  <si>
    <t>843000</t>
  </si>
  <si>
    <t>=WENN(ISTFEHLER(k323*$C19/$C$16),0,k323*$C$19/$C$16)</t>
  </si>
  <si>
    <t>=WENN(ISTFEHLER(L323*$C$19/$C$16),0,L323*$C$19/$C$16)</t>
  </si>
  <si>
    <t>=WENN(ISTFEHLER(K323*$C$20/L527),0,K323*$C$20/L527)</t>
  </si>
  <si>
    <t>=WENN(ISTFEHLER(M323*$C$20),0,M323*$C$20/100)</t>
  </si>
  <si>
    <t>850133</t>
  </si>
  <si>
    <t>=WENN(ISTFEHLER(k324*$C19/$C$16),0,k324*$C$19/$C$16)</t>
  </si>
  <si>
    <t>=WENN(ISTFEHLER(L324*$C$19/$C$16),0,L324*$C$19/$C$16)</t>
  </si>
  <si>
    <t>=WENN(ISTFEHLER(K324*$C$20/L528),0,K324*$C$20/L528)</t>
  </si>
  <si>
    <t>=WENN(ISTFEHLER(M324*$C$20),0,M324*$C$20/100)</t>
  </si>
  <si>
    <t>850312</t>
  </si>
  <si>
    <t>=WENN(ISTFEHLER(k325*$C19/$C$16),0,k325*$C$19/$C$16)</t>
  </si>
  <si>
    <t>=WENN(ISTFEHLER(L325*$C$19/$C$16),0,L325*$C$19/$C$16)</t>
  </si>
  <si>
    <t>=WENN(ISTFEHLER(K325*$C$20/L529),0,K325*$C$20/L529)</t>
  </si>
  <si>
    <t>=WENN(ISTFEHLER(M325*$C$20),0,M325*$C$20/100)</t>
  </si>
  <si>
    <t>850403</t>
  </si>
  <si>
    <t>=WENN(ISTFEHLER(k326*$C19/$C$16),0,k326*$C$19/$C$16)</t>
  </si>
  <si>
    <t>=WENN(ISTFEHLER(L326*$C$19/$C$16),0,L326*$C$19/$C$16)</t>
  </si>
  <si>
    <t>=WENN(ISTFEHLER(K326*$C$20/L530),0,K326*$C$20/L530)</t>
  </si>
  <si>
    <t>=WENN(ISTFEHLER(M326*$C$20),0,M326*$C$20/100)</t>
  </si>
  <si>
    <t>850517</t>
  </si>
  <si>
    <t>=WENN(ISTFEHLER(k327*$C19/$C$16),0,k327*$C$19/$C$16)</t>
  </si>
  <si>
    <t>=WENN(ISTFEHLER(L327*$C$19/$C$16),0,L327*$C$19/$C$16)</t>
  </si>
  <si>
    <t>=WENN(ISTFEHLER(K327*$C$20/L531),0,K327*$C$20/L531)</t>
  </si>
  <si>
    <t>=WENN(ISTFEHLER(M327*$C$20),0,M327*$C$20/100)</t>
  </si>
  <si>
    <t>850605</t>
  </si>
  <si>
    <t>=WENN(ISTFEHLER(k328*$C19/$C$16),0,k328*$C$19/$C$16)</t>
  </si>
  <si>
    <t>=WENN(ISTFEHLER(L328*$C$19/$C$16),0,L328*$C$19/$C$16)</t>
  </si>
  <si>
    <t>=WENN(ISTFEHLER(K328*$C$20/L532),0,K328*$C$20/L532)</t>
  </si>
  <si>
    <t>=WENN(ISTFEHLER(M328*$C$20),0,M328*$C$20/100)</t>
  </si>
  <si>
    <t>850727</t>
  </si>
  <si>
    <t>=WENN(ISTFEHLER(k329*$C19/$C$16),0,k329*$C$19/$C$16)</t>
  </si>
  <si>
    <t>=WENN(ISTFEHLER(L329*$C$19/$C$16),0,L329*$C$19/$C$16)</t>
  </si>
  <si>
    <t>=WENN(ISTFEHLER(K329*$C$20/L533),0,K329*$C$20/L533)</t>
  </si>
  <si>
    <t>=WENN(ISTFEHLER(M329*$C$20),0,M329*$C$20/100)</t>
  </si>
  <si>
    <t>850738</t>
  </si>
  <si>
    <t>=WENN(ISTFEHLER(k330*$C19/$C$16),0,k330*$C$19/$C$16)</t>
  </si>
  <si>
    <t>=WENN(ISTFEHLER(L330*$C$19/$C$16),0,L330*$C$19/$C$16)</t>
  </si>
  <si>
    <t>=WENN(ISTFEHLER(K330*$C$20/L534),0,K330*$C$20/L534)</t>
  </si>
  <si>
    <t>=WENN(ISTFEHLER(M330*$C$20),0,M330*$C$20/100)</t>
  </si>
  <si>
    <t>850775</t>
  </si>
  <si>
    <t>=WENN(ISTFEHLER(k331*$C19/$C$16),0,k331*$C$19/$C$16)</t>
  </si>
  <si>
    <t>=WENN(ISTFEHLER(L331*$C$19/$C$16),0,L331*$C$19/$C$16)</t>
  </si>
  <si>
    <t>=WENN(ISTFEHLER(K331*$C$20/L535),0,K331*$C$20/L535)</t>
  </si>
  <si>
    <t>=WENN(ISTFEHLER(M331*$C$20),0,M331*$C$20/100)</t>
  </si>
  <si>
    <t>850832</t>
  </si>
  <si>
    <t>=WENN(ISTFEHLER(k332*$C19/$C$16),0,k332*$C$19/$C$16)</t>
  </si>
  <si>
    <t>=WENN(ISTFEHLER(L332*$C$19/$C$16),0,L332*$C$19/$C$16)</t>
  </si>
  <si>
    <t>=WENN(ISTFEHLER(K332*$C$20/L536),0,K332*$C$20/L536)</t>
  </si>
  <si>
    <t>=WENN(ISTFEHLER(M332*$C$20),0,M332*$C$20/100)</t>
  </si>
  <si>
    <t>850842</t>
  </si>
  <si>
    <t>=WENN(ISTFEHLER(k333*$C19/$C$16),0,k333*$C$19/$C$16)</t>
  </si>
  <si>
    <t>=WENN(ISTFEHLER(L333*$C$19/$C$16),0,L333*$C$19/$C$16)</t>
  </si>
  <si>
    <t>=WENN(ISTFEHLER(K333*$C$20/L537),0,K333*$C$20/L537)</t>
  </si>
  <si>
    <t>=WENN(ISTFEHLER(M333*$C$20),0,M333*$C$20/100)</t>
  </si>
  <si>
    <t>850857</t>
  </si>
  <si>
    <t>=WENN(ISTFEHLER(k334*$C19/$C$16),0,k334*$C$19/$C$16)</t>
  </si>
  <si>
    <t>=WENN(ISTFEHLER(L334*$C$19/$C$16),0,L334*$C$19/$C$16)</t>
  </si>
  <si>
    <t>=WENN(ISTFEHLER(K334*$C$20/L538),0,K334*$C$20/L538)</t>
  </si>
  <si>
    <t>=WENN(ISTFEHLER(M334*$C$20),0,M334*$C$20/100)</t>
  </si>
  <si>
    <t>851194</t>
  </si>
  <si>
    <t>=WENN(ISTFEHLER(k335*$C19/$C$16),0,k335*$C$19/$C$16)</t>
  </si>
  <si>
    <t>=WENN(ISTFEHLER(L335*$C$19/$C$16),0,L335*$C$19/$C$16)</t>
  </si>
  <si>
    <t>=WENN(ISTFEHLER(K335*$C$20/L539),0,K335*$C$20/L539)</t>
  </si>
  <si>
    <t>=WENN(ISTFEHLER(M335*$C$20),0,M335*$C$20/100)</t>
  </si>
  <si>
    <t>851223</t>
  </si>
  <si>
    <t>=WENN(ISTFEHLER(k336*$C19/$C$16),0,k336*$C$19/$C$16)</t>
  </si>
  <si>
    <t>=WENN(ISTFEHLER(L336*$C$19/$C$16),0,L336*$C$19/$C$16)</t>
  </si>
  <si>
    <t>=WENN(ISTFEHLER(K336*$C$20/L540),0,K336*$C$20/L540)</t>
  </si>
  <si>
    <t>=WENN(ISTFEHLER(M336*$C$20),0,M336*$C$20/100)</t>
  </si>
  <si>
    <t>851247</t>
  </si>
  <si>
    <t>=WENN(ISTFEHLER(k337*$C19/$C$16),0,k337*$C$19/$C$16)</t>
  </si>
  <si>
    <t>=WENN(ISTFEHLER(L337*$C$19/$C$16),0,L337*$C$19/$C$16)</t>
  </si>
  <si>
    <t>=WENN(ISTFEHLER(K337*$C$20/L541),0,K337*$C$20/L541)</t>
  </si>
  <si>
    <t>=WENN(ISTFEHLER(M337*$C$20),0,M337*$C$20/100)</t>
  </si>
  <si>
    <t>851287</t>
  </si>
  <si>
    <t>=WENN(ISTFEHLER(k338*$C19/$C$16),0,k338*$C$19/$C$16)</t>
  </si>
  <si>
    <t>=WENN(ISTFEHLER(L338*$C$19/$C$16),0,L338*$C$19/$C$16)</t>
  </si>
  <si>
    <t>=WENN(ISTFEHLER(K338*$C$20/L542),0,K338*$C$20/L542)</t>
  </si>
  <si>
    <t>=WENN(ISTFEHLER(M338*$C$20),0,M338*$C$20/100)</t>
  </si>
  <si>
    <t>851289</t>
  </si>
  <si>
    <t>=WENN(ISTFEHLER(k339*$C19/$C$16),0,k339*$C$19/$C$16)</t>
  </si>
  <si>
    <t>=WENN(ISTFEHLER(L339*$C$19/$C$16),0,L339*$C$19/$C$16)</t>
  </si>
  <si>
    <t>=WENN(ISTFEHLER(K339*$C$20/L543),0,K339*$C$20/L543)</t>
  </si>
  <si>
    <t>=WENN(ISTFEHLER(M339*$C$20),0,M339*$C$20/100)</t>
  </si>
  <si>
    <t>851311</t>
  </si>
  <si>
    <t>=WENN(ISTFEHLER(k340*$C19/$C$16),0,k340*$C$19/$C$16)</t>
  </si>
  <si>
    <t>=WENN(ISTFEHLER(L340*$C$19/$C$16),0,L340*$C$19/$C$16)</t>
  </si>
  <si>
    <t>=WENN(ISTFEHLER(K340*$C$20/L544),0,K340*$C$20/L544)</t>
  </si>
  <si>
    <t>=WENN(ISTFEHLER(M340*$C$20),0,M340*$C$20/100)</t>
  </si>
  <si>
    <t>851313</t>
  </si>
  <si>
    <t>=WENN(ISTFEHLER(k341*$C19/$C$16),0,k341*$C$19/$C$16)</t>
  </si>
  <si>
    <t>=WENN(ISTFEHLER(L341*$C$19/$C$16),0,L341*$C$19/$C$16)</t>
  </si>
  <si>
    <t>=WENN(ISTFEHLER(K341*$C$20/L545),0,K341*$C$20/L545)</t>
  </si>
  <si>
    <t>=WENN(ISTFEHLER(M341*$C$20),0,M341*$C$20/100)</t>
  </si>
  <si>
    <t>851357</t>
  </si>
  <si>
    <t>=WENN(ISTFEHLER(k342*$C19/$C$16),0,k342*$C$19/$C$16)</t>
  </si>
  <si>
    <t>=WENN(ISTFEHLER(L342*$C$19/$C$16),0,L342*$C$19/$C$16)</t>
  </si>
  <si>
    <t>=WENN(ISTFEHLER(K342*$C$20/L546),0,K342*$C$20/L546)</t>
  </si>
  <si>
    <t>=WENN(ISTFEHLER(M342*$C$20),0,M342*$C$20/100)</t>
  </si>
  <si>
    <t>851584</t>
  </si>
  <si>
    <t>=WENN(ISTFEHLER(k343*$C19/$C$16),0,k343*$C$19/$C$16)</t>
  </si>
  <si>
    <t>=WENN(ISTFEHLER(L343*$C$19/$C$16),0,L343*$C$19/$C$16)</t>
  </si>
  <si>
    <t>=WENN(ISTFEHLER(K343*$C$20/L547),0,K343*$C$20/L547)</t>
  </si>
  <si>
    <t>=WENN(ISTFEHLER(M343*$C$20),0,M343*$C$20/100)</t>
  </si>
  <si>
    <t>851882</t>
  </si>
  <si>
    <t>=WENN(ISTFEHLER(k344*$C19/$C$16),0,k344*$C$19/$C$16)</t>
  </si>
  <si>
    <t>=WENN(ISTFEHLER(L344*$C$19/$C$16),0,L344*$C$19/$C$16)</t>
  </si>
  <si>
    <t>=WENN(ISTFEHLER(K344*$C$20/L548),0,K344*$C$20/L548)</t>
  </si>
  <si>
    <t>=WENN(ISTFEHLER(M344*$C$20),0,M344*$C$20/100)</t>
  </si>
  <si>
    <t>852069</t>
  </si>
  <si>
    <t>=WENN(ISTFEHLER(k345*$C19/$C$16),0,k345*$C$19/$C$16)</t>
  </si>
  <si>
    <t>=WENN(ISTFEHLER(L345*$C$19/$C$16),0,L345*$C$19/$C$16)</t>
  </si>
  <si>
    <t>=WENN(ISTFEHLER(K345*$C$20/L549),0,K345*$C$20/L549)</t>
  </si>
  <si>
    <t>=WENN(ISTFEHLER(M345*$C$20),0,M345*$C$20/100)</t>
  </si>
  <si>
    <t>852102</t>
  </si>
  <si>
    <t>=WENN(ISTFEHLER(k346*$C19/$C$16),0,k346*$C$19/$C$16)</t>
  </si>
  <si>
    <t>=WENN(ISTFEHLER(L346*$C$19/$C$16),0,L346*$C$19/$C$16)</t>
  </si>
  <si>
    <t>=WENN(ISTFEHLER(K346*$C$20/L550),0,K346*$C$20/L550)</t>
  </si>
  <si>
    <t>=WENN(ISTFEHLER(M346*$C$20),0,M346*$C$20/100)</t>
  </si>
  <si>
    <t>852147</t>
  </si>
  <si>
    <t>=WENN(ISTFEHLER(k347*$C19/$C$16),0,k347*$C$19/$C$16)</t>
  </si>
  <si>
    <t>=WENN(ISTFEHLER(L347*$C$19/$C$16),0,L347*$C$19/$C$16)</t>
  </si>
  <si>
    <t>=WENN(ISTFEHLER(K347*$C$20/L551),0,K347*$C$20/L551)</t>
  </si>
  <si>
    <t>=WENN(ISTFEHLER(M347*$C$20),0,M347*$C$20/100)</t>
  </si>
  <si>
    <t>852362</t>
  </si>
  <si>
    <t>=WENN(ISTFEHLER(k348*$C19/$C$16),0,k348*$C$19/$C$16)</t>
  </si>
  <si>
    <t>=WENN(ISTFEHLER(L348*$C$19/$C$16),0,L348*$C$19/$C$16)</t>
  </si>
  <si>
    <t>=WENN(ISTFEHLER(K348*$C$20/L552),0,K348*$C$20/L552)</t>
  </si>
  <si>
    <t>=WENN(ISTFEHLER(M348*$C$20),0,M348*$C$20/100)</t>
  </si>
  <si>
    <t>852400</t>
  </si>
  <si>
    <t>=WENN(ISTFEHLER(k349*$C19/$C$16),0,k349*$C$19/$C$16)</t>
  </si>
  <si>
    <t>=WENN(ISTFEHLER(L349*$C$19/$C$16),0,L349*$C$19/$C$16)</t>
  </si>
  <si>
    <t>=WENN(ISTFEHLER(K349*$C$20/L553),0,K349*$C$20/L553)</t>
  </si>
  <si>
    <t>=WENN(ISTFEHLER(M349*$C$20),0,M349*$C$20/100)</t>
  </si>
  <si>
    <t>852647</t>
  </si>
  <si>
    <t>=WENN(ISTFEHLER(k350*$C19/$C$16),0,k350*$C$19/$C$16)</t>
  </si>
  <si>
    <t>=WENN(ISTFEHLER(L350*$C$19/$C$16),0,L350*$C$19/$C$16)</t>
  </si>
  <si>
    <t>=WENN(ISTFEHLER(K350*$C$20/L554),0,K350*$C$20/L554)</t>
  </si>
  <si>
    <t>=WENN(ISTFEHLER(M350*$C$20),0,M350*$C$20/100)</t>
  </si>
  <si>
    <t>852726</t>
  </si>
  <si>
    <t>=WENN(ISTFEHLER(k351*$C19/$C$16),0,k351*$C$19/$C$16)</t>
  </si>
  <si>
    <t>=WENN(ISTFEHLER(L351*$C$19/$C$16),0,L351*$C$19/$C$16)</t>
  </si>
  <si>
    <t>=WENN(ISTFEHLER(K351*$C$20/L555),0,K351*$C$20/L555)</t>
  </si>
  <si>
    <t>=WENN(ISTFEHLER(M351*$C$20),0,M351*$C$20/100)</t>
  </si>
  <si>
    <t>852727</t>
  </si>
  <si>
    <t>=WENN(ISTFEHLER(k352*$C19/$C$16),0,k352*$C$19/$C$16)</t>
  </si>
  <si>
    <t>=WENN(ISTFEHLER(L352*$C$19/$C$16),0,L352*$C$19/$C$16)</t>
  </si>
  <si>
    <t>=WENN(ISTFEHLER(K352*$C$20/L556),0,K352*$C$20/L556)</t>
  </si>
  <si>
    <t>=WENN(ISTFEHLER(M352*$C$20),0,M352*$C$20/100)</t>
  </si>
  <si>
    <t>852738</t>
  </si>
  <si>
    <t>=WENN(ISTFEHLER(k353*$C19/$C$16),0,k353*$C$19/$C$16)</t>
  </si>
  <si>
    <t>=WENN(ISTFEHLER(L353*$C$19/$C$16),0,L353*$C$19/$C$16)</t>
  </si>
  <si>
    <t>=WENN(ISTFEHLER(K353*$C$20/L557),0,K353*$C$20/L557)</t>
  </si>
  <si>
    <t>=WENN(ISTFEHLER(M353*$C$20),0,M353*$C$20/100)</t>
  </si>
  <si>
    <t>853061</t>
  </si>
  <si>
    <t>=WENN(ISTFEHLER(k354*$C19/$C$16),0,k354*$C$19/$C$16)</t>
  </si>
  <si>
    <t>=WENN(ISTFEHLER(L354*$C$19/$C$16),0,L354*$C$19/$C$16)</t>
  </si>
  <si>
    <t>=WENN(ISTFEHLER(K354*$C$20/L558),0,K354*$C$20/L558)</t>
  </si>
  <si>
    <t>=WENN(ISTFEHLER(M354*$C$20),0,M354*$C$20/100)</t>
  </si>
  <si>
    <t>853214</t>
  </si>
  <si>
    <t>=WENN(ISTFEHLER(k355*$C19/$C$16),0,k355*$C$19/$C$16)</t>
  </si>
  <si>
    <t>=WENN(ISTFEHLER(L355*$C$19/$C$16),0,L355*$C$19/$C$16)</t>
  </si>
  <si>
    <t>=WENN(ISTFEHLER(K355*$C$20/L559),0,K355*$C$20/L559)</t>
  </si>
  <si>
    <t>=WENN(ISTFEHLER(M355*$C$20),0,M355*$C$20/100)</t>
  </si>
  <si>
    <t>853292</t>
  </si>
  <si>
    <t>=WENN(ISTFEHLER(k356*$C19/$C$16),0,k356*$C$19/$C$16)</t>
  </si>
  <si>
    <t>=WENN(ISTFEHLER(L356*$C$19/$C$16),0,L356*$C$19/$C$16)</t>
  </si>
  <si>
    <t>=WENN(ISTFEHLER(K356*$C$20/L560),0,K356*$C$20/L560)</t>
  </si>
  <si>
    <t>=WENN(ISTFEHLER(M356*$C$20),0,M356*$C$20/100)</t>
  </si>
  <si>
    <t>853373</t>
  </si>
  <si>
    <t>=WENN(ISTFEHLER(k357*$C19/$C$16),0,k357*$C$19/$C$16)</t>
  </si>
  <si>
    <t>=WENN(ISTFEHLER(L357*$C$19/$C$16),0,L357*$C$19/$C$16)</t>
  </si>
  <si>
    <t>=WENN(ISTFEHLER(K357*$C$20/L561),0,K357*$C$20/L561)</t>
  </si>
  <si>
    <t>=WENN(ISTFEHLER(M357*$C$20),0,M357*$C$20/100)</t>
  </si>
  <si>
    <t>853385</t>
  </si>
  <si>
    <t>=WENN(ISTFEHLER(k358*$C19/$C$16),0,k358*$C$19/$C$16)</t>
  </si>
  <si>
    <t>=WENN(ISTFEHLER(L358*$C$19/$C$16),0,L358*$C$19/$C$16)</t>
  </si>
  <si>
    <t>=WENN(ISTFEHLER(K358*$C$20/L562),0,K358*$C$20/L562)</t>
  </si>
  <si>
    <t>=WENN(ISTFEHLER(M358*$C$20),0,M358*$C$20/100)</t>
  </si>
  <si>
    <t>853492</t>
  </si>
  <si>
    <t>=WENN(ISTFEHLER(k359*$C19/$C$16),0,k359*$C$19/$C$16)</t>
  </si>
  <si>
    <t>=WENN(ISTFEHLER(L359*$C$19/$C$16),0,L359*$C$19/$C$16)</t>
  </si>
  <si>
    <t>=WENN(ISTFEHLER(K359*$C$20/L563),0,K359*$C$20/L563)</t>
  </si>
  <si>
    <t>=WENN(ISTFEHLER(M359*$C$20),0,M359*$C$20/100)</t>
  </si>
  <si>
    <t>853539</t>
  </si>
  <si>
    <t>=WENN(ISTFEHLER(k360*$C19/$C$16),0,k360*$C$19/$C$16)</t>
  </si>
  <si>
    <t>=WENN(ISTFEHLER(L360*$C$19/$C$16),0,L360*$C$19/$C$16)</t>
  </si>
  <si>
    <t>=WENN(ISTFEHLER(K360*$C$20/L564),0,K360*$C$20/L564)</t>
  </si>
  <si>
    <t>=WENN(ISTFEHLER(M360*$C$20),0,M360*$C$20/100)</t>
  </si>
  <si>
    <t>853598</t>
  </si>
  <si>
    <t>=WENN(ISTFEHLER(k361*$C19/$C$16),0,k361*$C$19/$C$16)</t>
  </si>
  <si>
    <t>=WENN(ISTFEHLER(L361*$C$19/$C$16),0,L361*$C$19/$C$16)</t>
  </si>
  <si>
    <t>=WENN(ISTFEHLER(K361*$C$20/L565),0,K361*$C$20/L565)</t>
  </si>
  <si>
    <t>=WENN(ISTFEHLER(M361*$C$20),0,M361*$C$20/100)</t>
  </si>
  <si>
    <t>853760</t>
  </si>
  <si>
    <t>=WENN(ISTFEHLER(k362*$C19/$C$16),0,k362*$C$19/$C$16)</t>
  </si>
  <si>
    <t>=WENN(ISTFEHLER(L362*$C$19/$C$16),0,L362*$C$19/$C$16)</t>
  </si>
  <si>
    <t>=WENN(ISTFEHLER(K362*$C$20/L566),0,K362*$C$20/L566)</t>
  </si>
  <si>
    <t>=WENN(ISTFEHLER(M362*$C$20),0,M362*$C$20/100)</t>
  </si>
  <si>
    <t>853888</t>
  </si>
  <si>
    <t>=WENN(ISTFEHLER(k363*$C19/$C$16),0,k363*$C$19/$C$16)</t>
  </si>
  <si>
    <t>=WENN(ISTFEHLER(L363*$C$19/$C$16),0,L363*$C$19/$C$16)</t>
  </si>
  <si>
    <t>=WENN(ISTFEHLER(K363*$C$20/L567),0,K363*$C$20/L567)</t>
  </si>
  <si>
    <t>=WENN(ISTFEHLER(M363*$C$20),0,M363*$C$20/100)</t>
  </si>
  <si>
    <t>854013</t>
  </si>
  <si>
    <t>=WENN(ISTFEHLER(k364*$C19/$C$16),0,k364*$C$19/$C$16)</t>
  </si>
  <si>
    <t>=WENN(ISTFEHLER(L364*$C$19/$C$16),0,L364*$C$19/$C$16)</t>
  </si>
  <si>
    <t>=WENN(ISTFEHLER(K364*$C$20/L568),0,K364*$C$20/L568)</t>
  </si>
  <si>
    <t>=WENN(ISTFEHLER(M364*$C$20),0,M364*$C$20/100)</t>
  </si>
  <si>
    <t>854095</t>
  </si>
  <si>
    <t>=WENN(ISTFEHLER(k365*$C19/$C$16),0,k365*$C$19/$C$16)</t>
  </si>
  <si>
    <t>=WENN(ISTFEHLER(L365*$C$19/$C$16),0,L365*$C$19/$C$16)</t>
  </si>
  <si>
    <t>=WENN(ISTFEHLER(K365*$C$20/L569),0,K365*$C$20/L569)</t>
  </si>
  <si>
    <t>=WENN(ISTFEHLER(M365*$C$20),0,M365*$C$20/100)</t>
  </si>
  <si>
    <t>854943</t>
  </si>
  <si>
    <t>=WENN(ISTFEHLER(k366*$C19/$C$16),0,k366*$C$19/$C$16)</t>
  </si>
  <si>
    <t>=WENN(ISTFEHLER(L366*$C$19/$C$16),0,L366*$C$19/$C$16)</t>
  </si>
  <si>
    <t>=WENN(ISTFEHLER(K366*$C$20/L570),0,K366*$C$20/L570)</t>
  </si>
  <si>
    <t>=WENN(ISTFEHLER(M366*$C$20),0,M366*$C$20/100)</t>
  </si>
  <si>
    <t>855705</t>
  </si>
  <si>
    <t>=WENN(ISTFEHLER(k367*$C19/$C$16),0,k367*$C$19/$C$16)</t>
  </si>
  <si>
    <t>=WENN(ISTFEHLER(L367*$C$19/$C$16),0,L367*$C$19/$C$16)</t>
  </si>
  <si>
    <t>=WENN(ISTFEHLER(K367*$C$20/L571),0,K367*$C$20/L571)</t>
  </si>
  <si>
    <t>=WENN(ISTFEHLER(M367*$C$20),0,M367*$C$20/100)</t>
  </si>
  <si>
    <t>855904</t>
  </si>
  <si>
    <t>=WENN(ISTFEHLER(k368*$C19/$C$16),0,k368*$C$19/$C$16)</t>
  </si>
  <si>
    <t>=WENN(ISTFEHLER(L368*$C$19/$C$16),0,L368*$C$19/$C$16)</t>
  </si>
  <si>
    <t>=WENN(ISTFEHLER(K368*$C$20/L572),0,K368*$C$20/L572)</t>
  </si>
  <si>
    <t>=WENN(ISTFEHLER(M368*$C$20),0,M368*$C$20/100)</t>
  </si>
  <si>
    <t>857463</t>
  </si>
  <si>
    <t>=WENN(ISTFEHLER(k369*$C19/$C$16),0,k369*$C$19/$C$16)</t>
  </si>
  <si>
    <t>=WENN(ISTFEHLER(L369*$C$19/$C$16),0,L369*$C$19/$C$16)</t>
  </si>
  <si>
    <t>=WENN(ISTFEHLER(K369*$C$20/L573),0,K369*$C$20/L573)</t>
  </si>
  <si>
    <t>=WENN(ISTFEHLER(M369*$C$20),0,M369*$C$20/100)</t>
  </si>
  <si>
    <t>858185</t>
  </si>
  <si>
    <t>=WENN(ISTFEHLER(k370*$C19/$C$16),0,k370*$C$19/$C$16)</t>
  </si>
  <si>
    <t>=WENN(ISTFEHLER(L370*$C$19/$C$16),0,L370*$C$19/$C$16)</t>
  </si>
  <si>
    <t>=WENN(ISTFEHLER(K370*$C$20/L574),0,K370*$C$20/L574)</t>
  </si>
  <si>
    <t>=WENN(ISTFEHLER(M370*$C$20),0,M370*$C$20/100)</t>
  </si>
  <si>
    <t>858209</t>
  </si>
  <si>
    <t>=WENN(ISTFEHLER(k371*$C19/$C$16),0,k371*$C$19/$C$16)</t>
  </si>
  <si>
    <t>=WENN(ISTFEHLER(L371*$C$19/$C$16),0,L371*$C$19/$C$16)</t>
  </si>
  <si>
    <t>=WENN(ISTFEHLER(K371*$C$20/L575),0,K371*$C$20/L575)</t>
  </si>
  <si>
    <t>=WENN(ISTFEHLER(M371*$C$20),0,M371*$C$20/100)</t>
  </si>
  <si>
    <t>858821</t>
  </si>
  <si>
    <t>=WENN(ISTFEHLER(k372*$C19/$C$16),0,k372*$C$19/$C$16)</t>
  </si>
  <si>
    <t>=WENN(ISTFEHLER(L372*$C$19/$C$16),0,L372*$C$19/$C$16)</t>
  </si>
  <si>
    <t>=WENN(ISTFEHLER(K372*$C$20/L576),0,K372*$C$20/L576)</t>
  </si>
  <si>
    <t>=WENN(ISTFEHLER(M372*$C$20),0,M372*$C$20/100)</t>
  </si>
  <si>
    <t>858872</t>
  </si>
  <si>
    <t>=WENN(ISTFEHLER(k373*$C19/$C$16),0,k373*$C$19/$C$16)</t>
  </si>
  <si>
    <t>=WENN(ISTFEHLER(L373*$C$19/$C$16),0,L373*$C$19/$C$16)</t>
  </si>
  <si>
    <t>=WENN(ISTFEHLER(K373*$C$20/L577),0,K373*$C$20/L577)</t>
  </si>
  <si>
    <t>=WENN(ISTFEHLER(M373*$C$20),0,M373*$C$20/100)</t>
  </si>
  <si>
    <t>859123</t>
  </si>
  <si>
    <t>=WENN(ISTFEHLER(k374*$C19/$C$16),0,k374*$C$19/$C$16)</t>
  </si>
  <si>
    <t>=WENN(ISTFEHLER(L374*$C$19/$C$16),0,L374*$C$19/$C$16)</t>
  </si>
  <si>
    <t>=WENN(ISTFEHLER(K374*$C$20/L578),0,K374*$C$20/L578)</t>
  </si>
  <si>
    <t>=WENN(ISTFEHLER(M374*$C$20),0,M374*$C$20/100)</t>
  </si>
  <si>
    <t>859386</t>
  </si>
  <si>
    <t>=WENN(ISTFEHLER(k375*$C19/$C$16),0,k375*$C$19/$C$16)</t>
  </si>
  <si>
    <t>=WENN(ISTFEHLER(L375*$C$19/$C$16),0,L375*$C$19/$C$16)</t>
  </si>
  <si>
    <t>=WENN(ISTFEHLER(K375*$C$20/L579),0,K375*$C$20/L579)</t>
  </si>
  <si>
    <t>=WENN(ISTFEHLER(M375*$C$20),0,M375*$C$20/100)</t>
  </si>
  <si>
    <t>859768</t>
  </si>
  <si>
    <t>=WENN(ISTFEHLER(k376*$C19/$C$16),0,k376*$C$19/$C$16)</t>
  </si>
  <si>
    <t>=WENN(ISTFEHLER(L376*$C$19/$C$16),0,L376*$C$19/$C$16)</t>
  </si>
  <si>
    <t>=WENN(ISTFEHLER(K376*$C$20/L580),0,K376*$C$20/L580)</t>
  </si>
  <si>
    <t>=WENN(ISTFEHLER(M376*$C$20),0,M376*$C$20/100)</t>
  </si>
  <si>
    <t>860013</t>
  </si>
  <si>
    <t>=WENN(ISTFEHLER(k377*$C19/$C$16),0,k377*$C$19/$C$16)</t>
  </si>
  <si>
    <t>=WENN(ISTFEHLER(L377*$C$19/$C$16),0,L377*$C$19/$C$16)</t>
  </si>
  <si>
    <t>=WENN(ISTFEHLER(K377*$C$20/L581),0,K377*$C$20/L581)</t>
  </si>
  <si>
    <t>=WENN(ISTFEHLER(M377*$C$20),0,M377*$C$20/100)</t>
  </si>
  <si>
    <t>860025</t>
  </si>
  <si>
    <t>=WENN(ISTFEHLER(k378*$C19/$C$16),0,k378*$C$19/$C$16)</t>
  </si>
  <si>
    <t>=WENN(ISTFEHLER(L378*$C$19/$C$16),0,L378*$C$19/$C$16)</t>
  </si>
  <si>
    <t>=WENN(ISTFEHLER(K378*$C$20/L582),0,K378*$C$20/L582)</t>
  </si>
  <si>
    <t>=WENN(ISTFEHLER(M378*$C$20),0,M378*$C$20/100)</t>
  </si>
  <si>
    <t>860026</t>
  </si>
  <si>
    <t>=WENN(ISTFEHLER(k379*$C19/$C$16),0,k379*$C$19/$C$16)</t>
  </si>
  <si>
    <t>=WENN(ISTFEHLER(L379*$C$19/$C$16),0,L379*$C$19/$C$16)</t>
  </si>
  <si>
    <t>=WENN(ISTFEHLER(K379*$C$20/L583),0,K379*$C$20/L583)</t>
  </si>
  <si>
    <t>=WENN(ISTFEHLER(M379*$C$20),0,M379*$C$20/100)</t>
  </si>
  <si>
    <t>860180</t>
  </si>
  <si>
    <t>=WENN(ISTFEHLER(k380*$C19/$C$16),0,k380*$C$19/$C$16)</t>
  </si>
  <si>
    <t>=WENN(ISTFEHLER(L380*$C$19/$C$16),0,L380*$C$19/$C$16)</t>
  </si>
  <si>
    <t>=WENN(ISTFEHLER(K380*$C$20/L584),0,K380*$C$20/L584)</t>
  </si>
  <si>
    <t>=WENN(ISTFEHLER(M380*$C$20),0,M380*$C$20/100)</t>
  </si>
  <si>
    <t>861149</t>
  </si>
  <si>
    <t>=WENN(ISTFEHLER(k381*$C19/$C$16),0,k381*$C$19/$C$16)</t>
  </si>
  <si>
    <t>=WENN(ISTFEHLER(L381*$C$19/$C$16),0,L381*$C$19/$C$16)</t>
  </si>
  <si>
    <t>=WENN(ISTFEHLER(K381*$C$20/L585),0,K381*$C$20/L585)</t>
  </si>
  <si>
    <t>=WENN(ISTFEHLER(M381*$C$20),0,M381*$C$20/100)</t>
  </si>
  <si>
    <t>861837</t>
  </si>
  <si>
    <t>=WENN(ISTFEHLER(k382*$C19/$C$16),0,k382*$C$19/$C$16)</t>
  </si>
  <si>
    <t>=WENN(ISTFEHLER(L382*$C$19/$C$16),0,L382*$C$19/$C$16)</t>
  </si>
  <si>
    <t>=WENN(ISTFEHLER(K382*$C$20/L586),0,K382*$C$20/L586)</t>
  </si>
  <si>
    <t>=WENN(ISTFEHLER(M382*$C$20),0,M382*$C$20/100)</t>
  </si>
  <si>
    <t>862934</t>
  </si>
  <si>
    <t>=WENN(ISTFEHLER(k383*$C19/$C$16),0,k383*$C$19/$C$16)</t>
  </si>
  <si>
    <t>=WENN(ISTFEHLER(L383*$C$19/$C$16),0,L383*$C$19/$C$16)</t>
  </si>
  <si>
    <t>=WENN(ISTFEHLER(K383*$C$20/L587),0,K383*$C$20/L587)</t>
  </si>
  <si>
    <t>=WENN(ISTFEHLER(M383*$C$20),0,M383*$C$20/100)</t>
  </si>
  <si>
    <t>863008</t>
  </si>
  <si>
    <t>=WENN(ISTFEHLER(k384*$C19/$C$16),0,k384*$C$19/$C$16)</t>
  </si>
  <si>
    <t>=WENN(ISTFEHLER(L384*$C$19/$C$16),0,L384*$C$19/$C$16)</t>
  </si>
  <si>
    <t>=WENN(ISTFEHLER(K384*$C$20/L588),0,K384*$C$20/L588)</t>
  </si>
  <si>
    <t>=WENN(ISTFEHLER(M384*$C$20),0,M384*$C$20/100)</t>
  </si>
  <si>
    <t>863195</t>
  </si>
  <si>
    <t>=WENN(ISTFEHLER(k385*$C19/$C$16),0,k385*$C$19/$C$16)</t>
  </si>
  <si>
    <t>=WENN(ISTFEHLER(L385*$C$19/$C$16),0,L385*$C$19/$C$16)</t>
  </si>
  <si>
    <t>=WENN(ISTFEHLER(K385*$C$20/L589),0,K385*$C$20/L589)</t>
  </si>
  <si>
    <t>=WENN(ISTFEHLER(M385*$C$20),0,M385*$C$20/100)</t>
  </si>
  <si>
    <t>863272</t>
  </si>
  <si>
    <t>=WENN(ISTFEHLER(k386*$C19/$C$16),0,k386*$C$19/$C$16)</t>
  </si>
  <si>
    <t>=WENN(ISTFEHLER(L386*$C$19/$C$16),0,L386*$C$19/$C$16)</t>
  </si>
  <si>
    <t>=WENN(ISTFEHLER(K386*$C$20/L590),0,K386*$C$20/L590)</t>
  </si>
  <si>
    <t>=WENN(ISTFEHLER(M386*$C$20),0,M386*$C$20/100)</t>
  </si>
  <si>
    <t>863733</t>
  </si>
  <si>
    <t>=WENN(ISTFEHLER(k387*$C19/$C$16),0,k387*$C$19/$C$16)</t>
  </si>
  <si>
    <t>=WENN(ISTFEHLER(L387*$C$19/$C$16),0,L387*$C$19/$C$16)</t>
  </si>
  <si>
    <t>=WENN(ISTFEHLER(K387*$C$20/L591),0,K387*$C$20/L591)</t>
  </si>
  <si>
    <t>=WENN(ISTFEHLER(M387*$C$20),0,M387*$C$20/100)</t>
  </si>
  <si>
    <t>864684</t>
  </si>
  <si>
    <t>=WENN(ISTFEHLER(k388*$C19/$C$16),0,k388*$C$19/$C$16)</t>
  </si>
  <si>
    <t>=WENN(ISTFEHLER(L388*$C$19/$C$16),0,L388*$C$19/$C$16)</t>
  </si>
  <si>
    <t>=WENN(ISTFEHLER(K388*$C$20/L592),0,K388*$C$20/L592)</t>
  </si>
  <si>
    <t>=WENN(ISTFEHLER(M388*$C$20),0,M388*$C$20/100)</t>
  </si>
  <si>
    <t>864869</t>
  </si>
  <si>
    <t>=WENN(ISTFEHLER(k389*$C19/$C$16),0,k389*$C$19/$C$16)</t>
  </si>
  <si>
    <t>=WENN(ISTFEHLER(L389*$C$19/$C$16),0,L389*$C$19/$C$16)</t>
  </si>
  <si>
    <t>=WENN(ISTFEHLER(K389*$C$20/L593),0,K389*$C$20/L593)</t>
  </si>
  <si>
    <t>=WENN(ISTFEHLER(M389*$C$20),0,M389*$C$20/100)</t>
  </si>
  <si>
    <t>865142</t>
  </si>
  <si>
    <t>=WENN(ISTFEHLER(k390*$C19/$C$16),0,k390*$C$19/$C$16)</t>
  </si>
  <si>
    <t>=WENN(ISTFEHLER(L390*$C$19/$C$16),0,L390*$C$19/$C$16)</t>
  </si>
  <si>
    <t>=WENN(ISTFEHLER(K390*$C$20/L594),0,K390*$C$20/L594)</t>
  </si>
  <si>
    <t>=WENN(ISTFEHLER(M390*$C$20),0,M390*$C$20/100)</t>
  </si>
  <si>
    <t>866131</t>
  </si>
  <si>
    <t>=WENN(ISTFEHLER(k391*$C19/$C$16),0,k391*$C$19/$C$16)</t>
  </si>
  <si>
    <t>=WENN(ISTFEHLER(L391*$C$19/$C$16),0,L391*$C$19/$C$16)</t>
  </si>
  <si>
    <t>=WENN(ISTFEHLER(K391*$C$20/L595),0,K391*$C$20/L595)</t>
  </si>
  <si>
    <t>=WENN(ISTFEHLER(M391*$C$20),0,M391*$C$20/100)</t>
  </si>
  <si>
    <t>866659</t>
  </si>
  <si>
    <t>=WENN(ISTFEHLER(k392*$C19/$C$16),0,k392*$C$19/$C$16)</t>
  </si>
  <si>
    <t>=WENN(ISTFEHLER(L392*$C$19/$C$16),0,L392*$C$19/$C$16)</t>
  </si>
  <si>
    <t>=WENN(ISTFEHLER(K392*$C$20/L596),0,K392*$C$20/L596)</t>
  </si>
  <si>
    <t>=WENN(ISTFEHLER(M392*$C$20),0,M392*$C$20/100)</t>
  </si>
  <si>
    <t>867475</t>
  </si>
  <si>
    <t>=WENN(ISTFEHLER(k393*$C19/$C$16),0,k393*$C$19/$C$16)</t>
  </si>
  <si>
    <t>=WENN(ISTFEHLER(L393*$C$19/$C$16),0,L393*$C$19/$C$16)</t>
  </si>
  <si>
    <t>=WENN(ISTFEHLER(K393*$C$20/L597),0,K393*$C$20/L597)</t>
  </si>
  <si>
    <t>=WENN(ISTFEHLER(M393*$C$20),0,M393*$C$20/100)</t>
  </si>
  <si>
    <t>867794</t>
  </si>
  <si>
    <t>=WENN(ISTFEHLER(k394*$C19/$C$16),0,k394*$C$19/$C$16)</t>
  </si>
  <si>
    <t>=WENN(ISTFEHLER(L394*$C$19/$C$16),0,L394*$C$19/$C$16)</t>
  </si>
  <si>
    <t>=WENN(ISTFEHLER(K394*$C$20/L598),0,K394*$C$20/L598)</t>
  </si>
  <si>
    <t>=WENN(ISTFEHLER(M394*$C$20),0,M394*$C$20/100)</t>
  </si>
  <si>
    <t>869307</t>
  </si>
  <si>
    <t>=WENN(ISTFEHLER(k395*$C19/$C$16),0,k395*$C$19/$C$16)</t>
  </si>
  <si>
    <t>=WENN(ISTFEHLER(L395*$C$19/$C$16),0,L395*$C$19/$C$16)</t>
  </si>
  <si>
    <t>=WENN(ISTFEHLER(K395*$C$20/L599),0,K395*$C$20/L599)</t>
  </si>
  <si>
    <t>=WENN(ISTFEHLER(M395*$C$20),0,M395*$C$20/100)</t>
  </si>
  <si>
    <t>870556</t>
  </si>
  <si>
    <t>=WENN(ISTFEHLER(k396*$C19/$C$16),0,k396*$C$19/$C$16)</t>
  </si>
  <si>
    <t>=WENN(ISTFEHLER(L396*$C$19/$C$16),0,L396*$C$19/$C$16)</t>
  </si>
  <si>
    <t>=WENN(ISTFEHLER(K396*$C$20/L600),0,K396*$C$20/L600)</t>
  </si>
  <si>
    <t>=WENN(ISTFEHLER(M396*$C$20),0,M396*$C$20/100)</t>
  </si>
  <si>
    <t>871001</t>
  </si>
  <si>
    <t>=WENN(ISTFEHLER(k397*$C19/$C$16),0,k397*$C$19/$C$16)</t>
  </si>
  <si>
    <t>=WENN(ISTFEHLER(L397*$C$19/$C$16),0,L397*$C$19/$C$16)</t>
  </si>
  <si>
    <t>=WENN(ISTFEHLER(K397*$C$20/L601),0,K397*$C$20/L601)</t>
  </si>
  <si>
    <t>=WENN(ISTFEHLER(M397*$C$20),0,M397*$C$20/100)</t>
  </si>
  <si>
    <t>871028</t>
  </si>
  <si>
    <t>=WENN(ISTFEHLER(k398*$C19/$C$16),0,k398*$C$19/$C$16)</t>
  </si>
  <si>
    <t>=WENN(ISTFEHLER(L398*$C$19/$C$16),0,L398*$C$19/$C$16)</t>
  </si>
  <si>
    <t>=WENN(ISTFEHLER(K398*$C$20/L602),0,K398*$C$20/L602)</t>
  </si>
  <si>
    <t>=WENN(ISTFEHLER(M398*$C$20),0,M398*$C$20/100)</t>
  </si>
  <si>
    <t>871784</t>
  </si>
  <si>
    <t>=WENN(ISTFEHLER(k399*$C19/$C$16),0,k399*$C$19/$C$16)</t>
  </si>
  <si>
    <t>=WENN(ISTFEHLER(L399*$C$19/$C$16),0,L399*$C$19/$C$16)</t>
  </si>
  <si>
    <t>=WENN(ISTFEHLER(K399*$C$20/L603),0,K399*$C$20/L603)</t>
  </si>
  <si>
    <t>=WENN(ISTFEHLER(M399*$C$20),0,M399*$C$20/100)</t>
  </si>
  <si>
    <t>872087</t>
  </si>
  <si>
    <t>=WENN(ISTFEHLER(k400*$C19/$C$16),0,k400*$C$19/$C$16)</t>
  </si>
  <si>
    <t>=WENN(ISTFEHLER(L400*$C$19/$C$16),0,L400*$C$19/$C$16)</t>
  </si>
  <si>
    <t>=WENN(ISTFEHLER(K400*$C$20/L604),0,K400*$C$20/L604)</t>
  </si>
  <si>
    <t>=WENN(ISTFEHLER(M400*$C$20),0,M400*$C$20/100)</t>
  </si>
  <si>
    <t>872318</t>
  </si>
  <si>
    <t>=WENN(ISTFEHLER(k401*$C19/$C$16),0,k401*$C$19/$C$16)</t>
  </si>
  <si>
    <t>=WENN(ISTFEHLER(L401*$C$19/$C$16),0,L401*$C$19/$C$16)</t>
  </si>
  <si>
    <t>=WENN(ISTFEHLER(K401*$C$20/L605),0,K401*$C$20/L605)</t>
  </si>
  <si>
    <t>=WENN(ISTFEHLER(M401*$C$20),0,M401*$C$20/100)</t>
  </si>
  <si>
    <t>872392</t>
  </si>
  <si>
    <t>=WENN(ISTFEHLER(k402*$C19/$C$16),0,k402*$C$19/$C$16)</t>
  </si>
  <si>
    <t>=WENN(ISTFEHLER(L402*$C$19/$C$16),0,L402*$C$19/$C$16)</t>
  </si>
  <si>
    <t>=WENN(ISTFEHLER(K402*$C$20/L606),0,K402*$C$20/L606)</t>
  </si>
  <si>
    <t>=WENN(ISTFEHLER(M402*$C$20),0,M402*$C$20/100)</t>
  </si>
  <si>
    <t>873222</t>
  </si>
  <si>
    <t>=WENN(ISTFEHLER(k403*$C19/$C$16),0,k403*$C$19/$C$16)</t>
  </si>
  <si>
    <t>=WENN(ISTFEHLER(L403*$C$19/$C$16),0,L403*$C$19/$C$16)</t>
  </si>
  <si>
    <t>=WENN(ISTFEHLER(K403*$C$20/L607),0,K403*$C$20/L607)</t>
  </si>
  <si>
    <t>=WENN(ISTFEHLER(M403*$C$20),0,M403*$C$20/100)</t>
  </si>
  <si>
    <t>873403</t>
  </si>
  <si>
    <t>=WENN(ISTFEHLER(k404*$C19/$C$16),0,k404*$C$19/$C$16)</t>
  </si>
  <si>
    <t>=WENN(ISTFEHLER(L404*$C$19/$C$16),0,L404*$C$19/$C$16)</t>
  </si>
  <si>
    <t>=WENN(ISTFEHLER(K404*$C$20/L608),0,K404*$C$20/L608)</t>
  </si>
  <si>
    <t>=WENN(ISTFEHLER(M404*$C$20),0,M404*$C$20/100)</t>
  </si>
  <si>
    <t>875213</t>
  </si>
  <si>
    <t>=WENN(ISTFEHLER(k405*$C19/$C$16),0,k405*$C$19/$C$16)</t>
  </si>
  <si>
    <t>=WENN(ISTFEHLER(L405*$C$19/$C$16),0,L405*$C$19/$C$16)</t>
  </si>
  <si>
    <t>=WENN(ISTFEHLER(K405*$C$20/L609),0,K405*$C$20/L609)</t>
  </si>
  <si>
    <t>=WENN(ISTFEHLER(M405*$C$20),0,M405*$C$20/100)</t>
  </si>
  <si>
    <t>875558</t>
  </si>
  <si>
    <t>=WENN(ISTFEHLER(k406*$C19/$C$16),0,k406*$C$19/$C$16)</t>
  </si>
  <si>
    <t>=WENN(ISTFEHLER(L406*$C$19/$C$16),0,L406*$C$19/$C$16)</t>
  </si>
  <si>
    <t>=WENN(ISTFEHLER(K406*$C$20/L610),0,K406*$C$20/L610)</t>
  </si>
  <si>
    <t>=WENN(ISTFEHLER(M406*$C$20),0,M406*$C$20/100)</t>
  </si>
  <si>
    <t>875773</t>
  </si>
  <si>
    <t>=WENN(ISTFEHLER(k407*$C19/$C$16),0,k407*$C$19/$C$16)</t>
  </si>
  <si>
    <t>=WENN(ISTFEHLER(L407*$C$19/$C$16),0,L407*$C$19/$C$16)</t>
  </si>
  <si>
    <t>=WENN(ISTFEHLER(K407*$C$20/L611),0,K407*$C$20/L611)</t>
  </si>
  <si>
    <t>=WENN(ISTFEHLER(M407*$C$20),0,M407*$C$20/100)</t>
  </si>
  <si>
    <t>875863</t>
  </si>
  <si>
    <t>=WENN(ISTFEHLER(k408*$C19/$C$16),0,k408*$C$19/$C$16)</t>
  </si>
  <si>
    <t>=WENN(ISTFEHLER(L408*$C$19/$C$16),0,L408*$C$19/$C$16)</t>
  </si>
  <si>
    <t>=WENN(ISTFEHLER(K408*$C$20/L612),0,K408*$C$20/L612)</t>
  </si>
  <si>
    <t>=WENN(ISTFEHLER(M408*$C$20),0,M408*$C$20/100)</t>
  </si>
  <si>
    <t>875999</t>
  </si>
  <si>
    <t>=WENN(ISTFEHLER(k409*$C19/$C$16),0,k409*$C$19/$C$16)</t>
  </si>
  <si>
    <t>=WENN(ISTFEHLER(L409*$C$19/$C$16),0,L409*$C$19/$C$16)</t>
  </si>
  <si>
    <t>=WENN(ISTFEHLER(K409*$C$20/L613),0,K409*$C$20/L613)</t>
  </si>
  <si>
    <t>=WENN(ISTFEHLER(M409*$C$20),0,M409*$C$20/100)</t>
  </si>
  <si>
    <t>876775</t>
  </si>
  <si>
    <t>=WENN(ISTFEHLER(k410*$C19/$C$16),0,k410*$C$19/$C$16)</t>
  </si>
  <si>
    <t>=WENN(ISTFEHLER(L410*$C$19/$C$16),0,L410*$C$19/$C$16)</t>
  </si>
  <si>
    <t>=WENN(ISTFEHLER(K410*$C$20/L614),0,K410*$C$20/L614)</t>
  </si>
  <si>
    <t>=WENN(ISTFEHLER(M410*$C$20),0,M410*$C$20/100)</t>
  </si>
  <si>
    <t>876845</t>
  </si>
  <si>
    <t>=WENN(ISTFEHLER(k411*$C19/$C$16),0,k411*$C$19/$C$16)</t>
  </si>
  <si>
    <t>=WENN(ISTFEHLER(L411*$C$19/$C$16),0,L411*$C$19/$C$16)</t>
  </si>
  <si>
    <t>=WENN(ISTFEHLER(K411*$C$20/L615),0,K411*$C$20/L615)</t>
  </si>
  <si>
    <t>=WENN(ISTFEHLER(M411*$C$20),0,M411*$C$20/100)</t>
  </si>
  <si>
    <t>878567</t>
  </si>
  <si>
    <t>=WENN(ISTFEHLER(k412*$C19/$C$16),0,k412*$C$19/$C$16)</t>
  </si>
  <si>
    <t>=WENN(ISTFEHLER(L412*$C$19/$C$16),0,L412*$C$19/$C$16)</t>
  </si>
  <si>
    <t>=WENN(ISTFEHLER(K412*$C$20/L616),0,K412*$C$20/L616)</t>
  </si>
  <si>
    <t>=WENN(ISTFEHLER(M412*$C$20),0,M412*$C$20/100)</t>
  </si>
  <si>
    <t>878849</t>
  </si>
  <si>
    <t>=WENN(ISTFEHLER(k413*$C19/$C$16),0,k413*$C$19/$C$16)</t>
  </si>
  <si>
    <t>=WENN(ISTFEHLER(L413*$C$19/$C$16),0,L413*$C$19/$C$16)</t>
  </si>
  <si>
    <t>=WENN(ISTFEHLER(K413*$C$20/L617),0,K413*$C$20/L617)</t>
  </si>
  <si>
    <t>=WENN(ISTFEHLER(M413*$C$20),0,M413*$C$20/100)</t>
  </si>
  <si>
    <t>879150</t>
  </si>
  <si>
    <t>=WENN(ISTFEHLER(k414*$C19/$C$16),0,k414*$C$19/$C$16)</t>
  </si>
  <si>
    <t>=WENN(ISTFEHLER(L414*$C$19/$C$16),0,L414*$C$19/$C$16)</t>
  </si>
  <si>
    <t>=WENN(ISTFEHLER(K414*$C$20/L618),0,K414*$C$20/L618)</t>
  </si>
  <si>
    <t>=WENN(ISTFEHLER(M414*$C$20),0,M414*$C$20/100)</t>
  </si>
  <si>
    <t>881111</t>
  </si>
  <si>
    <t>=WENN(ISTFEHLER(k415*$C19/$C$16),0,k415*$C$19/$C$16)</t>
  </si>
  <si>
    <t>=WENN(ISTFEHLER(L415*$C$19/$C$16),0,L415*$C$19/$C$16)</t>
  </si>
  <si>
    <t>=WENN(ISTFEHLER(K415*$C$20/L619),0,K415*$C$20/L619)</t>
  </si>
  <si>
    <t>=WENN(ISTFEHLER(M415*$C$20),0,M415*$C$20/100)</t>
  </si>
  <si>
    <t>881335</t>
  </si>
  <si>
    <t>=WENN(ISTFEHLER(k416*$C19/$C$16),0,k416*$C$19/$C$16)</t>
  </si>
  <si>
    <t>=WENN(ISTFEHLER(L416*$C$19/$C$16),0,L416*$C$19/$C$16)</t>
  </si>
  <si>
    <t>=WENN(ISTFEHLER(K416*$C$20/L620),0,K416*$C$20/L620)</t>
  </si>
  <si>
    <t>=WENN(ISTFEHLER(M416*$C$20),0,M416*$C$20/100)</t>
  </si>
  <si>
    <t>881384</t>
  </si>
  <si>
    <t>=WENN(ISTFEHLER(k417*$C19/$C$16),0,k417*$C$19/$C$16)</t>
  </si>
  <si>
    <t>=WENN(ISTFEHLER(L417*$C$19/$C$16),0,L417*$C$19/$C$16)</t>
  </si>
  <si>
    <t>=WENN(ISTFEHLER(K417*$C$20/L621),0,K417*$C$20/L621)</t>
  </si>
  <si>
    <t>=WENN(ISTFEHLER(M417*$C$20),0,M417*$C$20/100)</t>
  </si>
  <si>
    <t>881905</t>
  </si>
  <si>
    <t>=WENN(ISTFEHLER(k418*$C19/$C$16),0,k418*$C$19/$C$16)</t>
  </si>
  <si>
    <t>=WENN(ISTFEHLER(L418*$C$19/$C$16),0,L418*$C$19/$C$16)</t>
  </si>
  <si>
    <t>=WENN(ISTFEHLER(K418*$C$20/L622),0,K418*$C$20/L622)</t>
  </si>
  <si>
    <t>=WENN(ISTFEHLER(M418*$C$20),0,M418*$C$20/100)</t>
  </si>
  <si>
    <t>883123</t>
  </si>
  <si>
    <t>=WENN(ISTFEHLER(k419*$C19/$C$16),0,k419*$C$19/$C$16)</t>
  </si>
  <si>
    <t>=WENN(ISTFEHLER(L419*$C$19/$C$16),0,L419*$C$19/$C$16)</t>
  </si>
  <si>
    <t>=WENN(ISTFEHLER(K419*$C$20/L623),0,K419*$C$20/L623)</t>
  </si>
  <si>
    <t>=WENN(ISTFEHLER(M419*$C$20),0,M419*$C$20/100)</t>
  </si>
  <si>
    <t>886455</t>
  </si>
  <si>
    <t>=WENN(ISTFEHLER(k420*$C19/$C$16),0,k420*$C$19/$C$16)</t>
  </si>
  <si>
    <t>=WENN(ISTFEHLER(L420*$C$19/$C$16),0,L420*$C$19/$C$16)</t>
  </si>
  <si>
    <t>=WENN(ISTFEHLER(K420*$C$20/L624),0,K420*$C$20/L624)</t>
  </si>
  <si>
    <t>=WENN(ISTFEHLER(M420*$C$20),0,M420*$C$20/100)</t>
  </si>
  <si>
    <t>886670</t>
  </si>
  <si>
    <t>=WENN(ISTFEHLER(k421*$C19/$C$16),0,k421*$C$19/$C$16)</t>
  </si>
  <si>
    <t>=WENN(ISTFEHLER(L421*$C$19/$C$16),0,L421*$C$19/$C$16)</t>
  </si>
  <si>
    <t>=WENN(ISTFEHLER(K421*$C$20/L625),0,K421*$C$20/L625)</t>
  </si>
  <si>
    <t>=WENN(ISTFEHLER(M421*$C$20),0,M421*$C$20/100)</t>
  </si>
  <si>
    <t>890385</t>
  </si>
  <si>
    <t>=WENN(ISTFEHLER(k422*$C19/$C$16),0,k422*$C$19/$C$16)</t>
  </si>
  <si>
    <t>=WENN(ISTFEHLER(L422*$C$19/$C$16),0,L422*$C$19/$C$16)</t>
  </si>
  <si>
    <t>=WENN(ISTFEHLER(K422*$C$20/L626),0,K422*$C$20/L626)</t>
  </si>
  <si>
    <t>=WENN(ISTFEHLER(M422*$C$20),0,M422*$C$20/100)</t>
  </si>
  <si>
    <t>891840</t>
  </si>
  <si>
    <t>=WENN(ISTFEHLER(k423*$C19/$C$16),0,k423*$C$19/$C$16)</t>
  </si>
  <si>
    <t>=WENN(ISTFEHLER(L423*$C$19/$C$16),0,L423*$C$19/$C$16)</t>
  </si>
  <si>
    <t>=WENN(ISTFEHLER(K423*$C$20/L627),0,K423*$C$20/L627)</t>
  </si>
  <si>
    <t>=WENN(ISTFEHLER(M423*$C$20),0,M423*$C$20/100)</t>
  </si>
  <si>
    <t>893165</t>
  </si>
  <si>
    <t>=WENN(ISTFEHLER(k424*$C19/$C$16),0,k424*$C$19/$C$16)</t>
  </si>
  <si>
    <t>=WENN(ISTFEHLER(L424*$C$19/$C$16),0,L424*$C$19/$C$16)</t>
  </si>
  <si>
    <t>=WENN(ISTFEHLER(K424*$C$20/L628),0,K424*$C$20/L628)</t>
  </si>
  <si>
    <t>=WENN(ISTFEHLER(M424*$C$20),0,M424*$C$20/100)</t>
  </si>
  <si>
    <t>893418</t>
  </si>
  <si>
    <t>=WENN(ISTFEHLER(k425*$C19/$C$16),0,k425*$C$19/$C$16)</t>
  </si>
  <si>
    <t>=WENN(ISTFEHLER(L425*$C$19/$C$16),0,L425*$C$19/$C$16)</t>
  </si>
  <si>
    <t>=WENN(ISTFEHLER(K425*$C$20/L629),0,K425*$C$20/L629)</t>
  </si>
  <si>
    <t>=WENN(ISTFEHLER(M425*$C$20),0,M425*$C$20/100)</t>
  </si>
  <si>
    <t>894248</t>
  </si>
  <si>
    <t>=WENN(ISTFEHLER(k426*$C19/$C$16),0,k426*$C$19/$C$16)</t>
  </si>
  <si>
    <t>=WENN(ISTFEHLER(L426*$C$19/$C$16),0,L426*$C$19/$C$16)</t>
  </si>
  <si>
    <t>=WENN(ISTFEHLER(K426*$C$20/L630),0,K426*$C$20/L630)</t>
  </si>
  <si>
    <t>=WENN(ISTFEHLER(M426*$C$20),0,M426*$C$20/100)</t>
  </si>
  <si>
    <t>895705</t>
  </si>
  <si>
    <t>=WENN(ISTFEHLER(k427*$C19/$C$16),0,k427*$C$19/$C$16)</t>
  </si>
  <si>
    <t>=WENN(ISTFEHLER(L427*$C$19/$C$16),0,L427*$C$19/$C$16)</t>
  </si>
  <si>
    <t>=WENN(ISTFEHLER(K427*$C$20/L631),0,K427*$C$20/L631)</t>
  </si>
  <si>
    <t>=WENN(ISTFEHLER(M427*$C$20),0,M427*$C$20/100)</t>
  </si>
  <si>
    <t>897791</t>
  </si>
  <si>
    <t>=WENN(ISTFEHLER(k428*$C19/$C$16),0,k428*$C$19/$C$16)</t>
  </si>
  <si>
    <t>=WENN(ISTFEHLER(L428*$C$19/$C$16),0,L428*$C$19/$C$16)</t>
  </si>
  <si>
    <t>=WENN(ISTFEHLER(K428*$C$20/L632),0,K428*$C$20/L632)</t>
  </si>
  <si>
    <t>=WENN(ISTFEHLER(M428*$C$20),0,M428*$C$20/100)</t>
  </si>
  <si>
    <t>901295</t>
  </si>
  <si>
    <t>=WENN(ISTFEHLER(k429*$C19/$C$16),0,k429*$C$19/$C$16)</t>
  </si>
  <si>
    <t>=WENN(ISTFEHLER(L429*$C$19/$C$16),0,L429*$C$19/$C$16)</t>
  </si>
  <si>
    <t>=WENN(ISTFEHLER(K429*$C$20/L633),0,K429*$C$20/L633)</t>
  </si>
  <si>
    <t>=WENN(ISTFEHLER(M429*$C$20),0,M429*$C$20/100)</t>
  </si>
  <si>
    <t>903000</t>
  </si>
  <si>
    <t>=WENN(ISTFEHLER(k430*$C19/$C$16),0,k430*$C$19/$C$16)</t>
  </si>
  <si>
    <t>=WENN(ISTFEHLER(L430*$C$19/$C$16),0,L430*$C$19/$C$16)</t>
  </si>
  <si>
    <t>=WENN(ISTFEHLER(K430*$C$20/L634),0,K430*$C$20/L634)</t>
  </si>
  <si>
    <t>=WENN(ISTFEHLER(M430*$C$20),0,M430*$C$20/100)</t>
  </si>
  <si>
    <t>904278</t>
  </si>
  <si>
    <t>=WENN(ISTFEHLER(k431*$C19/$C$16),0,k431*$C$19/$C$16)</t>
  </si>
  <si>
    <t>=WENN(ISTFEHLER(L431*$C$19/$C$16),0,L431*$C$19/$C$16)</t>
  </si>
  <si>
    <t>=WENN(ISTFEHLER(K431*$C$20/L635),0,K431*$C$20/L635)</t>
  </si>
  <si>
    <t>=WENN(ISTFEHLER(M431*$C$20),0,M431*$C$20/100)</t>
  </si>
  <si>
    <t>905218</t>
  </si>
  <si>
    <t>=WENN(ISTFEHLER(k432*$C19/$C$16),0,k432*$C$19/$C$16)</t>
  </si>
  <si>
    <t>=WENN(ISTFEHLER(L432*$C$19/$C$16),0,L432*$C$19/$C$16)</t>
  </si>
  <si>
    <t>=WENN(ISTFEHLER(K432*$C$20/L636),0,K432*$C$20/L636)</t>
  </si>
  <si>
    <t>=WENN(ISTFEHLER(M432*$C$20),0,M432*$C$20/100)</t>
  </si>
  <si>
    <t>907191</t>
  </si>
  <si>
    <t>=WENN(ISTFEHLER(k433*$C19/$C$16),0,k433*$C$19/$C$16)</t>
  </si>
  <si>
    <t>=WENN(ISTFEHLER(L433*$C$19/$C$16),0,L433*$C$19/$C$16)</t>
  </si>
  <si>
    <t>=WENN(ISTFEHLER(K433*$C$20/L637),0,K433*$C$20/L637)</t>
  </si>
  <si>
    <t>=WENN(ISTFEHLER(M433*$C$20),0,M433*$C$20/100)</t>
  </si>
  <si>
    <t>908101</t>
  </si>
  <si>
    <t>=WENN(ISTFEHLER(k434*$C19/$C$16),0,k434*$C$19/$C$16)</t>
  </si>
  <si>
    <t>=WENN(ISTFEHLER(L434*$C$19/$C$16),0,L434*$C$19/$C$16)</t>
  </si>
  <si>
    <t>=WENN(ISTFEHLER(K434*$C$20/L638),0,K434*$C$20/L638)</t>
  </si>
  <si>
    <t>=WENN(ISTFEHLER(M434*$C$20),0,M434*$C$20/100)</t>
  </si>
  <si>
    <t>911244</t>
  </si>
  <si>
    <t>=WENN(ISTFEHLER(k435*$C19/$C$16),0,k435*$C$19/$C$16)</t>
  </si>
  <si>
    <t>=WENN(ISTFEHLER(L435*$C$19/$C$16),0,L435*$C$19/$C$16)</t>
  </si>
  <si>
    <t>=WENN(ISTFEHLER(K435*$C$20/L639),0,K435*$C$20/L639)</t>
  </si>
  <si>
    <t>=WENN(ISTFEHLER(M435*$C$20),0,M435*$C$20/100)</t>
  </si>
  <si>
    <t>916018</t>
  </si>
  <si>
    <t>=WENN(ISTFEHLER(k436*$C19/$C$16),0,k436*$C$19/$C$16)</t>
  </si>
  <si>
    <t>=WENN(ISTFEHLER(L436*$C$19/$C$16),0,L436*$C$19/$C$16)</t>
  </si>
  <si>
    <t>=WENN(ISTFEHLER(K436*$C$20/L640),0,K436*$C$20/L640)</t>
  </si>
  <si>
    <t>=WENN(ISTFEHLER(M436*$C$20),0,M436*$C$20/100)</t>
  </si>
  <si>
    <t>916234</t>
  </si>
  <si>
    <t>=WENN(ISTFEHLER(k437*$C19/$C$16),0,k437*$C$19/$C$16)</t>
  </si>
  <si>
    <t>=WENN(ISTFEHLER(L437*$C$19/$C$16),0,L437*$C$19/$C$16)</t>
  </si>
  <si>
    <t>=WENN(ISTFEHLER(K437*$C$20/L641),0,K437*$C$20/L641)</t>
  </si>
  <si>
    <t>=WENN(ISTFEHLER(M437*$C$20),0,M437*$C$20/100)</t>
  </si>
  <si>
    <t>916594</t>
  </si>
  <si>
    <t>=WENN(ISTFEHLER(k438*$C19/$C$16),0,k438*$C$19/$C$16)</t>
  </si>
  <si>
    <t>=WENN(ISTFEHLER(L438*$C$19/$C$16),0,L438*$C$19/$C$16)</t>
  </si>
  <si>
    <t>=WENN(ISTFEHLER(K438*$C$20/L642),0,K438*$C$20/L642)</t>
  </si>
  <si>
    <t>=WENN(ISTFEHLER(M438*$C$20),0,M438*$C$20/100)</t>
  </si>
  <si>
    <t>916660</t>
  </si>
  <si>
    <t>=WENN(ISTFEHLER(k439*$C19/$C$16),0,k439*$C$19/$C$16)</t>
  </si>
  <si>
    <t>=WENN(ISTFEHLER(L439*$C$19/$C$16),0,L439*$C$19/$C$16)</t>
  </si>
  <si>
    <t>=WENN(ISTFEHLER(K439*$C$20/L643),0,K439*$C$20/L643)</t>
  </si>
  <si>
    <t>=WENN(ISTFEHLER(M439*$C$20),0,M439*$C$20/100)</t>
  </si>
  <si>
    <t>919730</t>
  </si>
  <si>
    <t>=WENN(ISTFEHLER(k440*$C19/$C$16),0,k440*$C$19/$C$16)</t>
  </si>
  <si>
    <t>=WENN(ISTFEHLER(L440*$C$19/$C$16),0,L440*$C$19/$C$16)</t>
  </si>
  <si>
    <t>=WENN(ISTFEHLER(K440*$C$20/L644),0,K440*$C$20/L644)</t>
  </si>
  <si>
    <t>=WENN(ISTFEHLER(M440*$C$20),0,M440*$C$20/100)</t>
  </si>
  <si>
    <t>920657</t>
  </si>
  <si>
    <t>=WENN(ISTFEHLER(k441*$C19/$C$16),0,k441*$C$19/$C$16)</t>
  </si>
  <si>
    <t>=WENN(ISTFEHLER(L441*$C$19/$C$16),0,L441*$C$19/$C$16)</t>
  </si>
  <si>
    <t>=WENN(ISTFEHLER(K441*$C$20/L645),0,K441*$C$20/L645)</t>
  </si>
  <si>
    <t>=WENN(ISTFEHLER(M441*$C$20),0,M441*$C$20/100)</t>
  </si>
  <si>
    <t>938914</t>
  </si>
  <si>
    <t>=WENN(ISTFEHLER(k442*$C19/$C$16),0,k442*$C$19/$C$16)</t>
  </si>
  <si>
    <t>=WENN(ISTFEHLER(L442*$C$19/$C$16),0,L442*$C$19/$C$16)</t>
  </si>
  <si>
    <t>=WENN(ISTFEHLER(K442*$C$20/L646),0,K442*$C$20/L646)</t>
  </si>
  <si>
    <t>=WENN(ISTFEHLER(M442*$C$20),0,M442*$C$20/100)</t>
  </si>
  <si>
    <t>939940</t>
  </si>
  <si>
    <t>=WENN(ISTFEHLER(k443*$C19/$C$16),0,k443*$C$19/$C$16)</t>
  </si>
  <si>
    <t>=WENN(ISTFEHLER(L443*$C$19/$C$16),0,L443*$C$19/$C$16)</t>
  </si>
  <si>
    <t>=WENN(ISTFEHLER(K443*$C$20/L647),0,K443*$C$20/L647)</t>
  </si>
  <si>
    <t>=WENN(ISTFEHLER(M443*$C$20),0,M443*$C$20/100)</t>
  </si>
  <si>
    <t>940561</t>
  </si>
  <si>
    <t>=WENN(ISTFEHLER(k444*$C19/$C$16),0,k444*$C$19/$C$16)</t>
  </si>
  <si>
    <t>=WENN(ISTFEHLER(L444*$C$19/$C$16),0,L444*$C$19/$C$16)</t>
  </si>
  <si>
    <t>=WENN(ISTFEHLER(K444*$C$20/L648),0,K444*$C$20/L648)</t>
  </si>
  <si>
    <t>=WENN(ISTFEHLER(M444*$C$20),0,M444*$C$20/100)</t>
  </si>
  <si>
    <t>ABGEGR ZINSFORD/WERTP-LEIHE</t>
  </si>
  <si>
    <t>=WENN(ISTFEHLER(k445*$C19/$C$16),0,k445*$C$19/$C$16)</t>
  </si>
  <si>
    <t>=WENN(ISTFEHLER(L445*$C$19/$C$16),0,L445*$C$19/$C$16)</t>
  </si>
  <si>
    <t>=WENN(ISTFEHLER(K445*$C$20/L649),0,K445*$C$20/L649)</t>
  </si>
  <si>
    <t>=WENN(ISTFEHLER(M445*$C$20),0,M445*$C$20/100)</t>
  </si>
  <si>
    <t>DIVIDENDENFORDERUNGEN AKTIEN</t>
  </si>
  <si>
    <t>=WENN(ISTFEHLER(k446*$C19/$C$16),0,k446*$C$19/$C$16)</t>
  </si>
  <si>
    <t>=WENN(ISTFEHLER(L446*$C$19/$C$16),0,L446*$C$19/$C$16)</t>
  </si>
  <si>
    <t>=WENN(ISTFEHLER(K446*$C$20/L650),0,K446*$C$20/L650)</t>
  </si>
  <si>
    <t>=WENN(ISTFEHLER(M446*$C$20),0,M446*$C$20/100)</t>
  </si>
  <si>
    <t>RÜCKFORDERBARE QUEST (MAN)</t>
  </si>
  <si>
    <t>=WENN(ISTFEHLER(k447*$C19/$C$16),0,k447*$C$19/$C$16)</t>
  </si>
  <si>
    <t>=WENN(ISTFEHLER(L447*$C$19/$C$16),0,L447*$C$19/$C$16)</t>
  </si>
  <si>
    <t>=WENN(ISTFEHLER(K447*$C$20/L651),0,K447*$C$20/L651)</t>
  </si>
  <si>
    <t>=WENN(ISTFEHLER(M447*$C$20),0,M447*$C$20/100)</t>
  </si>
  <si>
    <t>RÜCKFORDERBARE QUEST/DIVIDENDE</t>
  </si>
  <si>
    <t>=WENN(ISTFEHLER(k448*$C19/$C$16),0,k448*$C$19/$C$16)</t>
  </si>
  <si>
    <t>=WENN(ISTFEHLER(L448*$C$19/$C$16),0,L448*$C$19/$C$16)</t>
  </si>
  <si>
    <t>=WENN(ISTFEHLER(K448*$C$20/L652),0,K448*$C$20/L652)</t>
  </si>
  <si>
    <t>=WENN(ISTFEHLER(M448*$C$20),0,M448*$C$20/100)</t>
  </si>
  <si>
    <t>STEUERERSTATTUNGSANSRÜCHE</t>
  </si>
  <si>
    <t>=WENN(ISTFEHLER(k449*$C19/$C$16),0,k449*$C$19/$C$16)</t>
  </si>
  <si>
    <t>=WENN(ISTFEHLER(L449*$C$19/$C$16),0,L449*$C$19/$C$16)</t>
  </si>
  <si>
    <t>=WENN(ISTFEHLER(K449*$C$20/L653),0,K449*$C$20/L653)</t>
  </si>
  <si>
    <t>=WENN(ISTFEHLER(M449*$C$20),0,M449*$C$20/100)</t>
  </si>
  <si>
    <t>VERB VERWALTUNGSVERGÜTUNG(AUTO</t>
  </si>
  <si>
    <t>=WENN(ISTFEHLER(k450*$C19/$C$16),0,k450*$C$19/$C$16)</t>
  </si>
  <si>
    <t>=WENN(ISTFEHLER(L450*$C$19/$C$16),0,L450*$C$19/$C$16)</t>
  </si>
  <si>
    <t>=WENN(ISTFEHLER(K450*$C$20/L654),0,K450*$C$20/L654)</t>
  </si>
  <si>
    <t>=WENN(ISTFEHLER(M450*$C$20),0,M450*$C$20/100)</t>
  </si>
  <si>
    <t>VERBINDL RECHTE AG</t>
  </si>
  <si>
    <t>=WENN(ISTFEHLER(k451*$C19/$C$16),0,k451*$C$19/$C$16)</t>
  </si>
  <si>
    <t>=WENN(ISTFEHLER(L451*$C$19/$C$16),0,L451*$C$19/$C$16)</t>
  </si>
  <si>
    <t>=WENN(ISTFEHLER(K451*$C$20/L655),0,K451*$C$20/L655)</t>
  </si>
  <si>
    <t>=WENN(ISTFEHLER(M451*$C$20),0,M451*$C$20/100)</t>
  </si>
  <si>
    <t>=SUMME(k250:k452)</t>
  </si>
  <si>
    <t>=SUMME(l250:l452)</t>
  </si>
  <si>
    <t>=SUMME(n250:n452)</t>
  </si>
  <si>
    <t>=SUMME(o250:o452)</t>
  </si>
  <si>
    <t>=SUMME(p250:p453)</t>
  </si>
  <si>
    <t>=SUMME(q250:q452)</t>
  </si>
  <si>
    <t>=SUMME(r250:r452)</t>
  </si>
  <si>
    <t>=SUMME(s250:s452)</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</si>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</sst>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63">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color indexed="8"/>
      </right>
      <top>
        <color indexed="8"/>
      </top>
      <bottom style="mediu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2"/>
      </top>
      <bottom style="medium">
        <color indexed="9"/>
      </bottom>
    </border>
    <border>
      <left style="medium">
        <color indexed="8"/>
      </left>
      <right style="medium">
        <color indexed="9"/>
      </right>
      <top style="thin">
        <color indexed="62"/>
      </top>
      <bottom style="medium">
        <color indexed="9"/>
      </bottom>
    </border>
    <border>
      <left style="medium">
        <color indexed="9"/>
      </left>
      <right style="medium">
        <color indexed="8"/>
      </right>
      <top style="thin">
        <color indexed="62"/>
      </top>
      <bottom style="medium">
        <color indexed="9"/>
      </bottom>
    </border>
    <border>
      <left style="medium">
        <color indexed="9"/>
      </left>
      <right style="thin">
        <color indexed="9"/>
      </right>
      <top style="thin">
        <color indexed="62"/>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color indexed="8"/>
      </left>
      <right style="thin">
        <color indexed="9"/>
      </right>
      <top style="thin">
        <color indexed="9"/>
      </top>
      <bottom style="thin">
        <color indexed="9"/>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color indexed="8"/>
      </left>
      <right>
        <color indexed="8"/>
      </right>
      <top style="thin">
        <color indexed="9"/>
      </top>
      <bottom style="thin">
        <color indexed="9"/>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color indexed="8"/>
      </left>
      <right>
        <color indexed="8"/>
      </right>
      <top style="thin">
        <color indexed="9"/>
      </top>
      <bottom style="medium">
        <color indexed="9"/>
      </bottom>
    </border>
    <border>
      <left style="medium">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9"/>
      </left>
      <right style="thin">
        <color indexed="9"/>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6" fillId="2" borderId="10" xfId="0" applyFont="1" applyBorder="1" applyAlignment="1">
      <alignment horizontal="right" vertical="center"/>
    </xf>
    <xf numFmtId="0" fontId="6" fillId="2" borderId="10" xfId="0" applyFont="1" applyBorder="1" applyAlignment="1">
      <alignment horizontal="left" vertical="center"/>
    </xf>
    <xf numFmtId="0" fontId="6" fillId="2" borderId="11" xfId="0" applyFont="1" applyBorder="1" applyAlignment="1">
      <alignment horizontal="center" vertical="center"/>
    </xf>
    <xf numFmtId="0" fontId="6" fillId="2" borderId="11" xfId="0" applyFont="1" applyBorder="1" applyAlignment="1">
      <alignment horizontal="center" vertical="center" wrapText="1"/>
    </xf>
    <xf numFmtId="0" fontId="6" fillId="2" borderId="12" xfId="0" applyFont="1" applyBorder="1" applyAlignment="1">
      <alignment horizontal="center" vertical="center" wrapText="1"/>
    </xf>
    <xf numFmtId="0" fontId="6" fillId="2" borderId="12" xfId="0" applyFont="1" applyBorder="1" applyAlignment="1">
      <alignment horizontal="center" vertical="center"/>
    </xf>
    <xf numFmtId="0" fontId="7" fillId="0" borderId="13" xfId="0" applyFont="1" applyBorder="1" applyAlignment="1">
      <alignment/>
    </xf>
    <xf numFmtId="0" fontId="6" fillId="3" borderId="14"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2" xfId="0" applyFont="1" applyBorder="1" applyAlignment="1">
      <alignment horizontal="center" vertical="center" wrapText="1"/>
    </xf>
    <xf numFmtId="0" fontId="6" fillId="2" borderId="15" xfId="0" applyFont="1" applyBorder="1" applyAlignment="1">
      <alignment horizontal="center" vertical="center"/>
    </xf>
    <xf numFmtId="0" fontId="6" fillId="2" borderId="16" xfId="0" applyFont="1" applyBorder="1" applyAlignment="1">
      <alignment horizontal="center" vertical="center" wrapText="1"/>
    </xf>
    <xf numFmtId="0" fontId="6" fillId="2" borderId="16" xfId="0" applyFont="1" applyBorder="1" applyAlignment="1">
      <alignment horizontal="center" vertical="center"/>
    </xf>
    <xf numFmtId="0" fontId="6" fillId="3" borderId="17"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16" xfId="0" applyFont="1" applyBorder="1" applyAlignment="1">
      <alignment horizontal="center" vertical="center" wrapText="1"/>
    </xf>
    <xf numFmtId="0" fontId="6" fillId="3" borderId="18" xfId="0" applyFont="1" applyBorder="1" applyAlignment="1">
      <alignment horizontal="center" vertical="center"/>
    </xf>
    <xf numFmtId="0" fontId="6" fillId="3" borderId="16" xfId="0" applyFont="1" applyBorder="1" applyAlignment="1">
      <alignment horizontal="center" vertical="center"/>
    </xf>
    <xf numFmtId="0" fontId="6" fillId="2" borderId="18" xfId="0" applyFont="1" applyBorder="1" applyAlignment="1">
      <alignment horizontal="center" vertical="center"/>
    </xf>
    <xf numFmtId="0" fontId="7" fillId="0" borderId="19" xfId="0" applyFont="1" applyBorder="1" applyAlignment="1">
      <alignment/>
    </xf>
    <xf numFmtId="0" fontId="7" fillId="0" borderId="16" xfId="0" applyFont="1" applyBorder="1" applyAlignment="1">
      <alignment/>
    </xf>
    <xf numFmtId="0" fontId="1" fillId="0" borderId="20" xfId="0" applyFont="1" applyBorder="1" applyAlignment="1">
      <alignment horizontal="right"/>
    </xf>
    <xf numFmtId="0" fontId="1" fillId="0" borderId="21" xfId="0" applyFont="1" applyBorder="1" applyAlignment="1">
      <alignment horizontal="left"/>
    </xf>
    <xf numFmtId="0" fontId="1" fillId="0" borderId="21" xfId="0" applyFont="1" applyBorder="1" applyAlignment="1">
      <alignment horizontal="left" vertical="center"/>
    </xf>
    <xf numFmtId="0" fontId="1" fillId="0" borderId="21" xfId="0" applyFont="1" applyBorder="1" applyAlignment="1">
      <alignment horizontal="right"/>
    </xf>
    <xf numFmtId="0" fontId="1" fillId="0" borderId="21" xfId="0" applyFont="1" applyBorder="1" applyAlignment="1">
      <alignment horizontal="right" wrapText="1"/>
    </xf>
    <xf numFmtId="164" fontId="1" fillId="0" borderId="21" xfId="0" applyFont="1" applyBorder="1" applyAlignment="1">
      <alignment wrapText="1"/>
    </xf>
    <xf numFmtId="164" fontId="1" fillId="0" borderId="21" xfId="0" applyFont="1" applyBorder="1" applyAlignment="1">
      <alignment horizontal="right" wrapText="1"/>
    </xf>
    <xf numFmtId="164" fontId="1" fillId="0" borderId="21" xfId="0" applyFont="1" applyBorder="1" applyAlignment="1">
      <alignment horizontal="right"/>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wrapText="1"/>
    </xf>
    <xf numFmtId="0" fontId="1" fillId="0" borderId="23" xfId="0" applyFont="1" applyBorder="1" applyAlignment="1">
      <alignment/>
    </xf>
    <xf numFmtId="0" fontId="1" fillId="0" borderId="24" xfId="0" applyFont="1" applyBorder="1" applyAlignment="1">
      <alignment/>
    </xf>
    <xf numFmtId="0" fontId="1" fillId="0" borderId="23" xfId="0" applyFont="1" applyBorder="1" applyAlignment="1">
      <alignment horizontal="lef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25" xfId="0" applyFont="1" applyBorder="1" applyAlignment="1">
      <alignment wrapText="1"/>
    </xf>
    <xf numFmtId="0" fontId="1" fillId="0" borderId="26" xfId="0" applyFont="1" applyBorder="1" applyAlignment="1">
      <alignment wrapText="1"/>
    </xf>
    <xf numFmtId="0" fontId="1" fillId="0" borderId="26" xfId="0" applyFont="1" applyBorder="1" applyAlignment="1">
      <alignment/>
    </xf>
    <xf numFmtId="0" fontId="6" fillId="2" borderId="27" xfId="0" applyFont="1" applyBorder="1" applyAlignment="1">
      <alignment horizontal="right"/>
    </xf>
    <xf numFmtId="0" fontId="6" fillId="2" borderId="27" xfId="0" applyFont="1" applyBorder="1" applyAlignment="1">
      <alignment horizontal="left"/>
    </xf>
    <xf numFmtId="0" fontId="6" fillId="2" borderId="27" xfId="0" applyFont="1" applyBorder="1" applyAlignment="1">
      <alignment/>
    </xf>
    <xf numFmtId="0" fontId="6" fillId="2" borderId="27" xfId="0" applyFont="1" applyBorder="1" applyAlignment="1">
      <alignment wrapText="1"/>
    </xf>
    <xf numFmtId="0" fontId="6" fillId="2" borderId="28" xfId="0" applyFont="1" applyBorder="1" applyAlignment="1">
      <alignment wrapText="1"/>
    </xf>
    <xf numFmtId="0" fontId="6" fillId="2" borderId="29" xfId="0" applyFont="1" applyBorder="1" applyAlignment="1">
      <alignment wrapText="1"/>
    </xf>
    <xf numFmtId="0" fontId="6" fillId="2" borderId="29" xfId="0" applyFont="1" applyBorder="1" applyAlignment="1">
      <alignment/>
    </xf>
    <xf numFmtId="0" fontId="6" fillId="2" borderId="30" xfId="0" applyFont="1" applyBorder="1" applyAlignment="1">
      <alignment/>
    </xf>
    <xf numFmtId="0" fontId="1" fillId="0" borderId="31" xfId="0" applyFont="1" applyBorder="1" applyAlignment="1">
      <alignment wrapText="1"/>
    </xf>
    <xf numFmtId="0" fontId="1" fillId="0" borderId="1" xfId="0" applyFont="1" applyBorder="1" applyAlignment="1">
      <alignment wrapText="1"/>
    </xf>
    <xf numFmtId="0" fontId="1" fillId="0" borderId="1" xfId="0" applyFont="1" applyBorder="1" applyAlignment="1">
      <alignment/>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3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27" xfId="0" applyFont="1" applyBorder="1" applyAlignment="1">
      <alignment horizontal="right" vertical="center"/>
    </xf>
    <xf numFmtId="0" fontId="6" fillId="2" borderId="10" xfId="0" applyFont="1" applyBorder="1" applyAlignment="1">
      <alignment horizontal="center" vertical="center"/>
    </xf>
    <xf numFmtId="0" fontId="6" fillId="2" borderId="32" xfId="0" applyFont="1" applyBorder="1" applyAlignment="1">
      <alignment horizontal="center" vertical="center"/>
    </xf>
    <xf numFmtId="0" fontId="7" fillId="0" borderId="33" xfId="0" applyFont="1" applyBorder="1" applyAlignment="1">
      <alignment/>
    </xf>
    <xf numFmtId="0" fontId="6" fillId="2" borderId="32" xfId="0" applyFont="1" applyBorder="1" applyAlignment="1">
      <alignment horizontal="center" vertical="center" wrapText="1"/>
    </xf>
    <xf numFmtId="0" fontId="6" fillId="3" borderId="34" xfId="0" applyFont="1" applyBorder="1" applyAlignment="1">
      <alignment horizontal="center" vertical="center" wrapText="1"/>
    </xf>
    <xf numFmtId="0" fontId="6" fillId="3" borderId="32" xfId="0" applyFont="1" applyBorder="1" applyAlignment="1">
      <alignment horizontal="center" vertical="center" wrapText="1"/>
    </xf>
    <xf numFmtId="0" fontId="6" fillId="3" borderId="35" xfId="0" applyFont="1" applyBorder="1" applyAlignment="1">
      <alignment horizontal="center" vertical="center" wrapText="1"/>
    </xf>
    <xf numFmtId="0" fontId="6" fillId="2" borderId="19" xfId="0" applyFont="1" applyBorder="1" applyAlignment="1">
      <alignment horizontal="center" vertical="center"/>
    </xf>
    <xf numFmtId="0" fontId="6" fillId="3" borderId="36" xfId="0" applyFont="1" applyBorder="1" applyAlignment="1">
      <alignment horizontal="center" vertical="center"/>
    </xf>
    <xf numFmtId="0" fontId="6" fillId="3" borderId="19" xfId="0" applyFont="1" applyBorder="1" applyAlignment="1">
      <alignment horizontal="center" vertical="center"/>
    </xf>
    <xf numFmtId="0" fontId="6" fillId="3" borderId="37" xfId="0" applyFont="1" applyBorder="1" applyAlignment="1">
      <alignment horizontal="center" vertical="center"/>
    </xf>
    <xf numFmtId="0" fontId="7" fillId="0" borderId="38" xfId="0" applyFont="1" applyBorder="1" applyAlignment="1">
      <alignment/>
    </xf>
    <xf numFmtId="0" fontId="1" fillId="0" borderId="39" xfId="0" applyFont="1" applyBorder="1" applyAlignment="1">
      <alignment horizontal="right"/>
    </xf>
    <xf numFmtId="0" fontId="1" fillId="0" borderId="39" xfId="0" applyFont="1" applyBorder="1" applyAlignment="1">
      <alignment horizontal="left"/>
    </xf>
    <xf numFmtId="0" fontId="1" fillId="0" borderId="0" xfId="0" applyFont="1" applyAlignment="1">
      <alignment horizontal="right"/>
    </xf>
    <xf numFmtId="0" fontId="1" fillId="0" borderId="40" xfId="0" applyFont="1" applyBorder="1" applyAlignment="1">
      <alignment horizontal="right"/>
    </xf>
    <xf numFmtId="0" fontId="1" fillId="0" borderId="41" xfId="0" applyFont="1" applyBorder="1" applyAlignment="1">
      <alignment horizontal="right"/>
    </xf>
    <xf numFmtId="0" fontId="1" fillId="0" borderId="42" xfId="0" applyFont="1" applyBorder="1" applyAlignment="1">
      <alignment horizontal="right"/>
    </xf>
    <xf numFmtId="0" fontId="1" fillId="0" borderId="43" xfId="0" applyFont="1" applyBorder="1" applyAlignment="1">
      <alignment horizontal="right"/>
    </xf>
    <xf numFmtId="0" fontId="1" fillId="0" borderId="44" xfId="0" applyFont="1" applyBorder="1" applyAlignment="1">
      <alignment horizontal="right"/>
    </xf>
    <xf numFmtId="164" fontId="1" fillId="0" borderId="45" xfId="0" applyFont="1" applyBorder="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left"/>
    </xf>
    <xf numFmtId="0" fontId="1" fillId="0" borderId="53" xfId="0" applyFont="1" applyBorder="1" applyAlignment="1">
      <alignment horizontal="right"/>
    </xf>
    <xf numFmtId="0" fontId="1" fillId="0" borderId="54" xfId="0" applyFont="1" applyBorder="1" applyAlignment="1">
      <alignment horizontal="right"/>
    </xf>
    <xf numFmtId="0" fontId="6" fillId="2" borderId="28" xfId="0" applyFont="1" applyBorder="1" applyAlignment="1">
      <alignment horizontal="right"/>
    </xf>
    <xf numFmtId="0" fontId="6" fillId="2" borderId="29"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55" xfId="0" applyFont="1" applyBorder="1" applyAlignment="1">
      <alignment horizontal="left" vertical="top" wrapText="1"/>
    </xf>
    <xf numFmtId="0" fontId="7" fillId="0" borderId="56" xfId="0" applyFont="1" applyBorder="1" applyAlignment="1">
      <alignment/>
    </xf>
    <xf numFmtId="0" fontId="7" fillId="0" borderId="57" xfId="0" applyFont="1" applyBorder="1" applyAlignment="1">
      <alignment/>
    </xf>
    <xf numFmtId="0" fontId="1" fillId="0" borderId="44" xfId="0" applyFont="1" applyBorder="1" applyAlignment="1">
      <alignment wrapText="1"/>
    </xf>
    <xf numFmtId="0" fontId="1" fillId="0" borderId="58" xfId="0" applyFont="1" applyBorder="1" applyAlignment="1">
      <alignment horizontal="left" vertical="top" wrapText="1"/>
    </xf>
    <xf numFmtId="0" fontId="1" fillId="0" borderId="59" xfId="0" applyFont="1" applyBorder="1" applyAlignment="1">
      <alignment wrapText="1"/>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45" xfId="0" applyFont="1" applyBorder="1" applyAlignment="1">
      <alignment horizontal="left"/>
    </xf>
    <xf numFmtId="0" fontId="1" fillId="0" borderId="45" xfId="0" applyFont="1" applyBorder="1" applyAlignment="1">
      <alignment/>
    </xf>
    <xf numFmtId="0" fontId="1" fillId="0" borderId="45"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00A0"/>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461"/>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1.140625" style="0" bestFit="1" customWidth="1"/>
    <col min="9" max="9" width="14.7109375" style="0" bestFit="1" customWidth="1"/>
    <col min="10" max="11" width="16.7109375" style="0" bestFit="1" customWidth="1"/>
    <col min="12" max="12" width="13.421875" style="0" bestFit="1" customWidth="1"/>
    <col min="13" max="13" width="31.140625" style="0" bestFit="1" customWidth="1"/>
    <col min="14" max="14" width="27.140625" style="0" bestFit="1" customWidth="1"/>
    <col min="15" max="15" width="16.421875" style="0" bestFit="1" customWidth="1"/>
    <col min="16" max="16" width="13.421875" style="0" bestFit="1" customWidth="1"/>
    <col min="17" max="17" width="14.140625" style="0" bestFit="1" customWidth="1"/>
    <col min="18" max="19" width="13.421875" style="0" bestFit="1" customWidth="1"/>
    <col min="20" max="23" width="12.7109375" style="0" bestFit="1" customWidth="1"/>
    <col min="24" max="24" width="17.28125" style="0" bestFit="1" customWidth="1"/>
  </cols>
  <sheetData>
    <row r="1" spans="1:24" ht="13.5" customHeight="1">
      <c r="A1" s="1"/>
      <c r="B1" s="2" t="s">
        <v>0</v>
      </c>
      <c r="C1" s="3"/>
      <c r="D1" s="3"/>
      <c r="E1" s="3"/>
      <c r="F1" s="3"/>
      <c r="G1" s="4"/>
      <c r="H1" s="4"/>
      <c r="I1" s="3"/>
      <c r="J1" s="4"/>
      <c r="K1" s="4"/>
      <c r="L1" s="3"/>
      <c r="M1" s="3"/>
      <c r="N1" s="4"/>
      <c r="O1" s="4"/>
      <c r="P1" s="4"/>
      <c r="Q1" s="4"/>
      <c r="R1" s="4"/>
      <c r="S1" s="3"/>
      <c r="T1" s="3"/>
      <c r="U1" s="3"/>
      <c r="V1" s="3"/>
      <c r="W1" s="3"/>
      <c r="X1" s="3"/>
    </row>
    <row r="2" spans="1:24" ht="13.5" customHeight="1" outlineLevel="1">
      <c r="A2" s="5"/>
      <c r="B2" s="6" t="s">
        <v>1</v>
      </c>
      <c r="C2" s="7"/>
      <c r="D2" s="7"/>
      <c r="E2" s="7"/>
      <c r="F2" s="7"/>
      <c r="G2" s="8"/>
      <c r="H2" s="8"/>
      <c r="I2" s="7"/>
      <c r="J2" s="8"/>
      <c r="K2" s="8"/>
      <c r="L2" s="7"/>
      <c r="M2" s="7"/>
      <c r="N2" s="8"/>
      <c r="O2" s="8"/>
      <c r="P2" s="8"/>
      <c r="Q2" s="8"/>
      <c r="R2" s="8"/>
      <c r="S2" s="7"/>
      <c r="T2" s="7"/>
      <c r="U2" s="7"/>
      <c r="V2" s="7"/>
      <c r="W2" s="7"/>
      <c r="X2" s="7"/>
    </row>
    <row r="3" spans="1:24" ht="13.5" customHeight="1" outlineLevel="1">
      <c r="A3" s="9"/>
      <c r="B3" s="10" t="s">
        <v>0</v>
      </c>
      <c r="C3" s="10"/>
      <c r="D3" s="10"/>
      <c r="E3" s="10"/>
      <c r="F3" s="10"/>
      <c r="G3" s="11"/>
      <c r="H3" s="11"/>
      <c r="I3" s="10"/>
      <c r="J3" s="11"/>
      <c r="K3" s="11"/>
      <c r="L3" s="10"/>
      <c r="M3" s="10"/>
      <c r="N3" s="11"/>
      <c r="O3" s="11"/>
      <c r="P3" s="11"/>
      <c r="Q3" s="11"/>
      <c r="R3" s="11"/>
      <c r="S3" s="10"/>
      <c r="T3" s="10"/>
      <c r="U3" s="10"/>
      <c r="V3" s="10"/>
      <c r="W3" s="10"/>
      <c r="X3" s="10"/>
    </row>
    <row r="4" spans="1:24" ht="13.5" customHeight="1" outlineLevel="1">
      <c r="A4" s="12"/>
      <c r="B4" s="2" t="s">
        <v>2</v>
      </c>
      <c r="C4" s="3"/>
      <c r="D4" s="3"/>
      <c r="E4" s="3"/>
      <c r="F4" s="3"/>
      <c r="G4" s="4"/>
      <c r="H4" s="4"/>
      <c r="I4" s="3"/>
      <c r="J4" s="4"/>
      <c r="K4" s="4"/>
      <c r="L4" s="3"/>
      <c r="M4" s="3"/>
      <c r="N4" s="4"/>
      <c r="O4" s="4"/>
      <c r="P4" s="4"/>
      <c r="Q4" s="4"/>
      <c r="R4" s="4"/>
      <c r="S4" s="3"/>
      <c r="T4" s="3"/>
      <c r="U4" s="3"/>
      <c r="V4" s="3"/>
      <c r="W4" s="3"/>
      <c r="X4" s="3"/>
    </row>
    <row r="5" spans="1:24" ht="13.5" customHeight="1" outlineLevel="1">
      <c r="A5" s="12"/>
      <c r="B5" s="2" t="s">
        <v>3</v>
      </c>
      <c r="C5" s="3"/>
      <c r="D5" s="3"/>
      <c r="E5" s="3"/>
      <c r="F5" s="3"/>
      <c r="G5" s="4"/>
      <c r="H5" s="4"/>
      <c r="I5" s="3"/>
      <c r="J5" s="4"/>
      <c r="K5" s="4"/>
      <c r="L5" s="3"/>
      <c r="M5" s="3"/>
      <c r="N5" s="4"/>
      <c r="O5" s="4"/>
      <c r="P5" s="4"/>
      <c r="Q5" s="4"/>
      <c r="R5" s="4"/>
      <c r="S5" s="3"/>
      <c r="T5" s="3"/>
      <c r="U5" s="3"/>
      <c r="V5" s="3"/>
      <c r="W5" s="3"/>
      <c r="X5" s="3"/>
    </row>
    <row r="6" spans="1:24" ht="13.5" customHeight="1" outlineLevel="1">
      <c r="A6" s="12"/>
      <c r="B6" s="2" t="s">
        <v>0</v>
      </c>
      <c r="C6" s="3"/>
      <c r="D6" s="3"/>
      <c r="E6" s="3"/>
      <c r="F6" s="3"/>
      <c r="G6" s="4"/>
      <c r="H6" s="4"/>
      <c r="I6" s="3"/>
      <c r="J6" s="4"/>
      <c r="K6" s="4"/>
      <c r="L6" s="3"/>
      <c r="M6" s="3"/>
      <c r="N6" s="4"/>
      <c r="O6" s="4"/>
      <c r="P6" s="4"/>
      <c r="Q6" s="4"/>
      <c r="R6" s="4"/>
      <c r="S6" s="3"/>
      <c r="T6" s="3"/>
      <c r="U6" s="3"/>
      <c r="V6" s="3"/>
      <c r="W6" s="3"/>
      <c r="X6" s="3"/>
    </row>
    <row r="7" spans="1:24" ht="13.5" customHeight="1" outlineLevel="1">
      <c r="A7" s="12"/>
      <c r="B7" s="2" t="s">
        <v>4</v>
      </c>
      <c r="C7" s="3"/>
      <c r="D7" s="3"/>
      <c r="E7" s="3"/>
      <c r="F7" s="3"/>
      <c r="G7" s="4"/>
      <c r="H7" s="4"/>
      <c r="I7" s="3"/>
      <c r="J7" s="4"/>
      <c r="K7" s="4"/>
      <c r="L7" s="3"/>
      <c r="M7" s="3"/>
      <c r="N7" s="4"/>
      <c r="O7" s="4"/>
      <c r="P7" s="4"/>
      <c r="Q7" s="4"/>
      <c r="R7" s="4"/>
      <c r="S7" s="3"/>
      <c r="T7" s="3"/>
      <c r="U7" s="3"/>
      <c r="V7" s="3"/>
      <c r="W7" s="3"/>
      <c r="X7" s="3"/>
    </row>
    <row r="8" spans="1:24" ht="13.5" customHeight="1" outlineLevel="1">
      <c r="A8" s="12"/>
      <c r="B8" s="2" t="s">
        <v>5</v>
      </c>
      <c r="C8" s="13" t="s">
        <v>6</v>
      </c>
      <c r="D8" s="3"/>
      <c r="E8" s="3"/>
      <c r="F8" s="3"/>
      <c r="G8" s="4"/>
      <c r="H8" s="4"/>
      <c r="I8" s="3"/>
      <c r="J8" s="4"/>
      <c r="K8" s="4"/>
      <c r="L8" s="3"/>
      <c r="M8" s="3"/>
      <c r="N8" s="4"/>
      <c r="O8" s="4"/>
      <c r="P8" s="4"/>
      <c r="Q8" s="4"/>
      <c r="R8" s="4"/>
      <c r="S8" s="3"/>
      <c r="T8" s="3"/>
      <c r="U8" s="3"/>
      <c r="V8" s="3"/>
      <c r="W8" s="3"/>
      <c r="X8" s="3"/>
    </row>
    <row r="9" spans="1:24" ht="13.5" customHeight="1" outlineLevel="1">
      <c r="A9" s="12"/>
      <c r="B9" s="2" t="s">
        <v>7</v>
      </c>
      <c r="C9" s="13" t="s">
        <v>8</v>
      </c>
      <c r="D9" s="3"/>
      <c r="E9" s="3"/>
      <c r="F9" s="3"/>
      <c r="G9" s="4"/>
      <c r="H9" s="4"/>
      <c r="I9" s="3"/>
      <c r="J9" s="4"/>
      <c r="K9" s="4"/>
      <c r="L9" s="3"/>
      <c r="M9" s="3"/>
      <c r="N9" s="4"/>
      <c r="O9" s="4"/>
      <c r="P9" s="4"/>
      <c r="Q9" s="4"/>
      <c r="R9" s="4"/>
      <c r="S9" s="3"/>
      <c r="T9" s="3"/>
      <c r="U9" s="3"/>
      <c r="V9" s="3"/>
      <c r="W9" s="3"/>
      <c r="X9" s="3"/>
    </row>
    <row r="10" spans="1:24" ht="19.5" customHeight="1" outlineLevel="1">
      <c r="A10" s="14"/>
      <c r="B10" s="6" t="s">
        <v>9</v>
      </c>
      <c r="C10" s="15"/>
      <c r="D10" s="15"/>
      <c r="E10" s="15"/>
      <c r="F10" s="15"/>
      <c r="G10" s="16"/>
      <c r="H10" s="16"/>
      <c r="I10" s="15"/>
      <c r="J10" s="16"/>
      <c r="K10" s="16"/>
      <c r="L10" s="15"/>
      <c r="M10" s="15"/>
      <c r="N10" s="16"/>
      <c r="O10" s="16"/>
      <c r="P10" s="16"/>
      <c r="Q10" s="16"/>
      <c r="R10" s="16"/>
      <c r="S10" s="15"/>
      <c r="T10" s="15"/>
      <c r="U10" s="15"/>
      <c r="V10" s="15"/>
      <c r="W10" s="15"/>
      <c r="X10" s="15"/>
    </row>
    <row r="11" spans="1:24" ht="13.5" customHeight="1" outlineLevel="1">
      <c r="A11" s="1"/>
      <c r="B11" s="17" t="s">
        <v>0</v>
      </c>
      <c r="C11" s="3"/>
      <c r="D11" s="3"/>
      <c r="E11" s="3"/>
      <c r="F11" s="3"/>
      <c r="G11" s="4"/>
      <c r="H11" s="4"/>
      <c r="I11" s="3"/>
      <c r="J11" s="4"/>
      <c r="K11" s="4"/>
      <c r="L11" s="3"/>
      <c r="M11" s="3"/>
      <c r="N11" s="4"/>
      <c r="O11" s="4"/>
      <c r="P11" s="4"/>
      <c r="Q11" s="4"/>
      <c r="R11" s="4"/>
      <c r="S11" s="3"/>
      <c r="T11" s="3"/>
      <c r="U11" s="3"/>
      <c r="V11" s="3"/>
      <c r="W11" s="3"/>
      <c r="X11" s="3"/>
    </row>
    <row r="12" spans="1:24" ht="23.25" customHeight="1" outlineLevel="1">
      <c r="A12" s="1"/>
      <c r="B12" s="18" t="s">
        <v>10</v>
      </c>
      <c r="C12" s="19" t="s">
        <v>11</v>
      </c>
      <c r="D12" s="3"/>
      <c r="E12" s="3"/>
      <c r="F12" s="3"/>
      <c r="G12" s="4"/>
      <c r="H12" s="4"/>
      <c r="I12" s="3"/>
      <c r="J12" s="4"/>
      <c r="K12" s="4"/>
      <c r="L12" s="3"/>
      <c r="M12" s="3"/>
      <c r="N12" s="4"/>
      <c r="O12" s="4"/>
      <c r="P12" s="4"/>
      <c r="Q12" s="4"/>
      <c r="R12" s="4"/>
      <c r="S12" s="3"/>
      <c r="T12" s="3"/>
      <c r="U12" s="3"/>
      <c r="V12" s="3"/>
      <c r="W12" s="3"/>
      <c r="X12" s="3"/>
    </row>
    <row r="13" spans="1:24" ht="13.5" customHeight="1" outlineLevel="1">
      <c r="A13" s="1"/>
      <c r="B13" s="20" t="s">
        <v>12</v>
      </c>
      <c r="C13" s="21" t="s">
        <v>13</v>
      </c>
      <c r="D13" s="3"/>
      <c r="E13" s="3"/>
      <c r="F13" s="3"/>
      <c r="G13" s="4"/>
      <c r="H13" s="4"/>
      <c r="I13" s="3"/>
      <c r="J13" s="4"/>
      <c r="K13" s="4"/>
      <c r="L13" s="3"/>
      <c r="M13" s="3"/>
      <c r="N13" s="4"/>
      <c r="O13" s="4"/>
      <c r="P13" s="4"/>
      <c r="Q13" s="4"/>
      <c r="R13" s="4"/>
      <c r="S13" s="3"/>
      <c r="T13" s="3"/>
      <c r="U13" s="3"/>
      <c r="V13" s="3"/>
      <c r="W13" s="3"/>
      <c r="X13" s="3"/>
    </row>
    <row r="14" spans="1:24" ht="13.5" customHeight="1" outlineLevel="1">
      <c r="A14" s="1"/>
      <c r="B14" s="20" t="s">
        <v>14</v>
      </c>
      <c r="C14" s="21" t="s">
        <v>15</v>
      </c>
      <c r="D14" s="3"/>
      <c r="E14" s="3"/>
      <c r="F14" s="3"/>
      <c r="G14" s="4"/>
      <c r="H14" s="4"/>
      <c r="I14" s="3"/>
      <c r="J14" s="4"/>
      <c r="K14" s="4"/>
      <c r="L14" s="3"/>
      <c r="M14" s="3"/>
      <c r="N14" s="4"/>
      <c r="O14" s="4"/>
      <c r="P14" s="4"/>
      <c r="Q14" s="4"/>
      <c r="R14" s="4"/>
      <c r="S14" s="3"/>
      <c r="T14" s="3"/>
      <c r="U14" s="3"/>
      <c r="V14" s="3"/>
      <c r="W14" s="3"/>
      <c r="X14" s="3"/>
    </row>
    <row r="15" spans="1:24" ht="13.5" customHeight="1" outlineLevel="1">
      <c r="A15" s="1"/>
      <c r="B15" s="20" t="s">
        <v>16</v>
      </c>
      <c r="C15" s="21" t="s">
        <v>17</v>
      </c>
      <c r="D15" s="3"/>
      <c r="E15" s="3"/>
      <c r="F15" s="3"/>
      <c r="G15" s="4"/>
      <c r="H15" s="4"/>
      <c r="I15" s="3"/>
      <c r="J15" s="4"/>
      <c r="K15" s="4"/>
      <c r="L15" s="3"/>
      <c r="M15" s="3"/>
      <c r="N15" s="4"/>
      <c r="O15" s="4"/>
      <c r="P15" s="4"/>
      <c r="Q15" s="4"/>
      <c r="R15" s="4"/>
      <c r="S15" s="3"/>
      <c r="T15" s="3"/>
      <c r="U15" s="3"/>
      <c r="V15" s="3"/>
      <c r="W15" s="3"/>
      <c r="X15" s="3"/>
    </row>
    <row r="16" spans="1:24" ht="13.5" customHeight="1" outlineLevel="1">
      <c r="A16" s="1"/>
      <c r="B16" s="20" t="s">
        <v>18</v>
      </c>
      <c r="C16" s="22">
        <v>358194</v>
      </c>
      <c r="D16" s="3"/>
      <c r="E16" s="3"/>
      <c r="F16" s="3"/>
      <c r="G16" s="4"/>
      <c r="H16" s="4"/>
      <c r="I16" s="3"/>
      <c r="J16" s="4"/>
      <c r="K16" s="4"/>
      <c r="L16" s="3"/>
      <c r="M16" s="3"/>
      <c r="N16" s="4"/>
      <c r="O16" s="4"/>
      <c r="P16" s="4"/>
      <c r="Q16" s="4"/>
      <c r="R16" s="4"/>
      <c r="S16" s="3"/>
      <c r="T16" s="3"/>
      <c r="U16" s="3"/>
      <c r="V16" s="3"/>
      <c r="W16" s="3"/>
      <c r="X16" s="3"/>
    </row>
    <row r="17" spans="1:24" ht="13.5" customHeight="1" outlineLevel="1">
      <c r="A17" s="1"/>
      <c r="B17" s="20" t="s">
        <v>19</v>
      </c>
      <c r="C17" s="22">
        <v>106257.19</v>
      </c>
      <c r="D17" s="3"/>
      <c r="E17" s="3"/>
      <c r="F17" s="3"/>
      <c r="G17" s="4"/>
      <c r="H17" s="4"/>
      <c r="I17" s="3"/>
      <c r="J17" s="4"/>
      <c r="K17" s="4"/>
      <c r="L17" s="3"/>
      <c r="M17" s="3"/>
      <c r="N17" s="4"/>
      <c r="O17" s="4"/>
      <c r="P17" s="4"/>
      <c r="Q17" s="4"/>
      <c r="R17" s="4"/>
      <c r="S17" s="3"/>
      <c r="T17" s="3"/>
      <c r="U17" s="3"/>
      <c r="V17" s="3"/>
      <c r="W17" s="3"/>
      <c r="X17" s="3"/>
    </row>
    <row r="18" spans="1:24" ht="13.5" customHeight="1" outlineLevel="1">
      <c r="A18" s="1"/>
      <c r="B18" s="20" t="s">
        <v>20</v>
      </c>
      <c r="C18" s="22">
        <v>0.2966</v>
      </c>
      <c r="D18" s="3"/>
      <c r="E18" s="3"/>
      <c r="F18" s="3"/>
      <c r="G18" s="4"/>
      <c r="H18" s="4"/>
      <c r="I18" s="3"/>
      <c r="J18" s="4"/>
      <c r="K18" s="4"/>
      <c r="L18" s="3"/>
      <c r="M18" s="3"/>
      <c r="N18" s="4"/>
      <c r="O18" s="4"/>
      <c r="P18" s="4"/>
      <c r="Q18" s="4"/>
      <c r="R18" s="4"/>
      <c r="S18" s="3"/>
      <c r="T18" s="3"/>
      <c r="U18" s="3"/>
      <c r="V18" s="3"/>
      <c r="W18" s="3"/>
      <c r="X18" s="3"/>
    </row>
    <row r="19" spans="1:24" ht="19.5" customHeight="1" outlineLevel="1">
      <c r="A19" s="1"/>
      <c r="B19" s="23" t="s">
        <v>21</v>
      </c>
      <c r="C19" s="24" t="s">
        <v>22</v>
      </c>
      <c r="D19" s="3"/>
      <c r="E19" s="3"/>
      <c r="F19" s="3"/>
      <c r="G19" s="4"/>
      <c r="H19" s="4"/>
      <c r="I19" s="3"/>
      <c r="J19" s="4"/>
      <c r="K19" s="4"/>
      <c r="L19" s="3"/>
      <c r="M19" s="3"/>
      <c r="N19" s="4"/>
      <c r="O19" s="4"/>
      <c r="P19" s="4"/>
      <c r="Q19" s="4"/>
      <c r="R19" s="4"/>
      <c r="S19" s="3"/>
      <c r="T19" s="3"/>
      <c r="U19" s="3"/>
      <c r="V19" s="3"/>
      <c r="W19" s="3"/>
      <c r="X19" s="3"/>
    </row>
    <row r="20" spans="1:24" ht="19.5" customHeight="1" outlineLevel="1">
      <c r="A20" s="1"/>
      <c r="B20" s="25" t="s">
        <v>23</v>
      </c>
      <c r="C20" s="24" t="s">
        <v>22</v>
      </c>
      <c r="D20" s="3"/>
      <c r="E20" s="3"/>
      <c r="F20" s="3"/>
      <c r="G20" s="4"/>
      <c r="H20" s="4"/>
      <c r="I20" s="3"/>
      <c r="J20" s="4"/>
      <c r="K20" s="4"/>
      <c r="L20" s="3"/>
      <c r="M20" s="3"/>
      <c r="N20" s="4"/>
      <c r="O20" s="4"/>
      <c r="P20" s="4"/>
      <c r="Q20" s="4"/>
      <c r="R20" s="4"/>
      <c r="S20" s="3"/>
      <c r="T20" s="3"/>
      <c r="U20" s="3"/>
      <c r="V20" s="3"/>
      <c r="W20" s="3"/>
      <c r="X20" s="3"/>
    </row>
    <row r="21" spans="1:24" ht="19.5" customHeight="1" outlineLevel="1">
      <c r="A21" s="1"/>
      <c r="B21" s="17" t="s">
        <v>0</v>
      </c>
      <c r="C21" s="3"/>
      <c r="D21" s="3"/>
      <c r="E21" s="3"/>
      <c r="F21" s="3"/>
      <c r="G21" s="4"/>
      <c r="H21" s="4"/>
      <c r="I21" s="3"/>
      <c r="J21" s="4"/>
      <c r="K21" s="4"/>
      <c r="L21" s="3"/>
      <c r="M21" s="3"/>
      <c r="N21" s="4"/>
      <c r="O21" s="4"/>
      <c r="P21" s="4"/>
      <c r="Q21" s="4"/>
      <c r="R21" s="4"/>
      <c r="S21" s="3"/>
      <c r="T21" s="3"/>
      <c r="U21" s="3"/>
      <c r="V21" s="3"/>
      <c r="W21" s="3"/>
      <c r="X21" s="3"/>
    </row>
    <row r="22" spans="1:24" ht="71.25" customHeight="1" outlineLevel="1">
      <c r="A22" s="26"/>
      <c r="B22" s="27" t="s">
        <v>24</v>
      </c>
      <c r="C22" s="28" t="s">
        <v>10</v>
      </c>
      <c r="D22" s="28" t="s">
        <v>14</v>
      </c>
      <c r="E22" s="28" t="s">
        <v>25</v>
      </c>
      <c r="F22" s="28" t="s">
        <v>26</v>
      </c>
      <c r="G22" s="29" t="s">
        <v>27</v>
      </c>
      <c r="H22" s="30" t="s">
        <v>28</v>
      </c>
      <c r="I22" s="31" t="s">
        <v>29</v>
      </c>
      <c r="J22" s="30" t="s">
        <v>30</v>
      </c>
      <c r="K22" s="30" t="s">
        <v>31</v>
      </c>
      <c r="L22" s="31" t="s">
        <v>32</v>
      </c>
      <c r="M22" s="31" t="s">
        <v>33</v>
      </c>
      <c r="N22" s="32"/>
      <c r="O22" s="30" t="s">
        <v>34</v>
      </c>
      <c r="P22" s="33" t="s">
        <v>35</v>
      </c>
      <c r="Q22" s="34" t="s">
        <v>36</v>
      </c>
      <c r="R22" s="35" t="s">
        <v>37</v>
      </c>
      <c r="S22" s="34" t="s">
        <v>38</v>
      </c>
      <c r="T22" s="35" t="s">
        <v>39</v>
      </c>
      <c r="U22" s="34" t="s">
        <v>40</v>
      </c>
      <c r="V22" s="35" t="s">
        <v>41</v>
      </c>
      <c r="W22" s="34" t="s">
        <v>42</v>
      </c>
      <c r="X22" s="36" t="s">
        <v>43</v>
      </c>
    </row>
    <row r="23" spans="1:24" ht="24.75" customHeight="1" outlineLevel="1">
      <c r="A23" s="45"/>
      <c r="B23" s="45"/>
      <c r="C23" s="46"/>
      <c r="D23" s="46"/>
      <c r="E23" s="46"/>
      <c r="F23" s="46"/>
      <c r="G23" s="46"/>
      <c r="H23" s="37" t="s">
        <v>44</v>
      </c>
      <c r="I23" s="38" t="s">
        <v>0</v>
      </c>
      <c r="J23" s="37" t="s">
        <v>0</v>
      </c>
      <c r="K23" s="37" t="s">
        <v>0</v>
      </c>
      <c r="L23" s="38" t="s">
        <v>45</v>
      </c>
      <c r="M23" s="38" t="s">
        <v>46</v>
      </c>
      <c r="N23" s="37" t="s">
        <v>47</v>
      </c>
      <c r="O23" s="37" t="s">
        <v>45</v>
      </c>
      <c r="P23" s="39" t="s">
        <v>0</v>
      </c>
      <c r="Q23" s="40" t="s">
        <v>45</v>
      </c>
      <c r="R23" s="41" t="s">
        <v>0</v>
      </c>
      <c r="S23" s="42" t="s">
        <v>45</v>
      </c>
      <c r="T23" s="43"/>
      <c r="U23" s="42" t="s">
        <v>45</v>
      </c>
      <c r="V23" s="43"/>
      <c r="W23" s="42" t="s">
        <v>45</v>
      </c>
      <c r="X23" s="44"/>
    </row>
    <row r="24" spans="1:24" ht="13.5" customHeight="1" outlineLevel="1">
      <c r="A24" s="47" t="s">
        <v>48</v>
      </c>
      <c r="B24" s="48" t="s">
        <v>49</v>
      </c>
      <c r="C24" s="49" t="s">
        <v>50</v>
      </c>
      <c r="D24" s="50" t="s">
        <v>51</v>
      </c>
      <c r="E24" s="50">
        <v>879150</v>
      </c>
      <c r="F24" s="48" t="s">
        <v>52</v>
      </c>
      <c r="G24" s="51" t="s">
        <v>53</v>
      </c>
      <c r="H24" s="52">
        <v>30.025</v>
      </c>
      <c r="I24" s="50" t="s">
        <v>17</v>
      </c>
      <c r="J24" s="51" t="s">
        <v>54</v>
      </c>
      <c r="K24" s="53">
        <v>1593</v>
      </c>
      <c r="L24" s="54">
        <v>47829.83</v>
      </c>
      <c r="M24" s="54">
        <v>0.1</v>
      </c>
      <c r="N24" s="53">
        <v>0.1453511986914519</v>
      </c>
      <c r="O24" s="55"/>
      <c r="P24" s="56">
        <f>IF(OR(ISERROR(K24*$C$19/$C$16),EXACT(MID(B24,1,4),"WPL:")),0,K24*$C$19/$C$16)</f>
        <v>4</v>
      </c>
      <c r="Q24" s="57">
        <f>IF(ISERROR(L24*$C$19/$C$16),0,L24*$C$19/$C$16)</f>
        <v>4</v>
      </c>
      <c r="R24" s="55">
        <f>IF(OR(ISERROR(K24*$C$20/L242),EXACT(MID(B24,1,4),"WPL:")),0,K24*$C$20/L242)</f>
        <v>4</v>
      </c>
      <c r="S24" s="58">
        <f>IF(ISERROR(N24*$C$20),0,N24*$C$20/100)</f>
        <v>4</v>
      </c>
      <c r="T24" s="59">
        <f>IF(OR(ISERROR(K24*$C$19/$C$16),MID(B24,1,4)&lt;&gt;"WPL:"),0,K24*$C$19/$C$16)</f>
        <v>4</v>
      </c>
      <c r="U24" s="58">
        <f>IF(OR(ISERROR(L24*$C$19/$C$16),MID(B24,1,4)&lt;&gt;"WPL:"),0,K24*H24*$C$19/$C$16)</f>
        <v>4</v>
      </c>
      <c r="V24" s="59">
        <f>IF(OR(ISERROR(K24*$C$20/L242),MID(B24,1,4)&lt;&gt;"WPL:"),0,K24*$C$20/L242)</f>
        <v>4</v>
      </c>
      <c r="W24" s="58">
        <f>IF(OR(ISERROR(K24*H24/L242*$C$20),MID(B24,1,4)&lt;&gt;"WPL:"),0,K24*H24/L242*$C$20)</f>
        <v>4</v>
      </c>
      <c r="X24" s="60" t="s">
        <v>63</v>
      </c>
    </row>
    <row r="25" spans="1:24" ht="13.5" customHeight="1" outlineLevel="1">
      <c r="A25" s="47" t="s">
        <v>64</v>
      </c>
      <c r="B25" s="48" t="s">
        <v>65</v>
      </c>
      <c r="C25" s="49" t="s">
        <v>66</v>
      </c>
      <c r="D25" s="50" t="s">
        <v>67</v>
      </c>
      <c r="E25" s="50">
        <v>854943</v>
      </c>
      <c r="F25" s="48" t="s">
        <v>68</v>
      </c>
      <c r="G25" s="51" t="s">
        <v>69</v>
      </c>
      <c r="H25" s="52">
        <v>63.62</v>
      </c>
      <c r="I25" s="50" t="s">
        <v>17</v>
      </c>
      <c r="J25" s="51" t="s">
        <v>54</v>
      </c>
      <c r="K25" s="53">
        <v>1328</v>
      </c>
      <c r="L25" s="54">
        <v>84487.36</v>
      </c>
      <c r="M25" s="54">
        <v>0.3</v>
      </c>
      <c r="N25" s="53">
        <v>0.25675063135863596</v>
      </c>
      <c r="O25" s="55"/>
      <c r="P25" s="56">
        <f>IF(OR(ISERROR(K25*$C$19/$C$16),EXACT(MID(B25,1,4),"WPL:")),0,K25*$C$19/$C$16)</f>
        <v>4</v>
      </c>
      <c r="Q25" s="57">
        <f>IF(ISERROR(L25*$C$19/$C$16),0,L25*$C$19/$C$16)</f>
        <v>4</v>
      </c>
      <c r="R25" s="55">
        <f>IF(OR(ISERROR(K25*$C$20/L242),EXACT(MID(B25,1,4),"WPL:")),0,K25*$C$20/L242)</f>
        <v>4</v>
      </c>
      <c r="S25" s="58">
        <f>IF(ISERROR(N25*$C$20),0,N25*$C$20/100)</f>
        <v>4</v>
      </c>
      <c r="T25" s="59">
        <f>IF(OR(ISERROR(K25*$C$19/$C$16),MID(B25,1,4)&lt;&gt;"WPL:"),0,K25*$C$19/$C$16)</f>
        <v>4</v>
      </c>
      <c r="U25" s="58">
        <f>IF(OR(ISERROR(L25*$C$19/$C$16),MID(B25,1,4)&lt;&gt;"WPL:"),0,K25*H25*$C$19/$C$16)</f>
        <v>4</v>
      </c>
      <c r="V25" s="59">
        <f>IF(OR(ISERROR(K25*$C$20/L242),MID(B25,1,4)&lt;&gt;"WPL:"),0,K25*$C$20/L242)</f>
        <v>4</v>
      </c>
      <c r="W25" s="58">
        <f>IF(OR(ISERROR(K25*H25/L242*$C$20),MID(B25,1,4)&lt;&gt;"WPL:"),0,K25*H25/L242*$C$20)</f>
        <v>4</v>
      </c>
      <c r="X25" s="60" t="s">
        <v>63</v>
      </c>
    </row>
    <row r="26" spans="1:24" ht="13.5" customHeight="1" outlineLevel="1">
      <c r="A26" s="47" t="s">
        <v>78</v>
      </c>
      <c r="B26" s="48" t="s">
        <v>79</v>
      </c>
      <c r="C26" s="49" t="s">
        <v>80</v>
      </c>
      <c r="D26" s="50" t="s">
        <v>81</v>
      </c>
      <c r="E26" s="50">
        <v>852738</v>
      </c>
      <c r="F26" s="48" t="s">
        <v>82</v>
      </c>
      <c r="G26" s="51" t="s">
        <v>69</v>
      </c>
      <c r="H26" s="52">
        <v>72.07</v>
      </c>
      <c r="I26" s="50" t="s">
        <v>17</v>
      </c>
      <c r="J26" s="51" t="s">
        <v>54</v>
      </c>
      <c r="K26" s="53">
        <v>669</v>
      </c>
      <c r="L26" s="54">
        <v>48214.83</v>
      </c>
      <c r="M26" s="54">
        <v>0.1</v>
      </c>
      <c r="N26" s="53">
        <v>0.14652118427359193</v>
      </c>
      <c r="O26" s="55"/>
      <c r="P26" s="56">
        <f>IF(OR(ISERROR(K26*$C$19/$C$16),EXACT(MID(B26,1,4),"WPL:")),0,K26*$C$19/$C$16)</f>
        <v>4</v>
      </c>
      <c r="Q26" s="57">
        <f>IF(ISERROR(L26*$C$19/$C$16),0,L26*$C$19/$C$16)</f>
        <v>4</v>
      </c>
      <c r="R26" s="55">
        <f>IF(OR(ISERROR(K26*$C$20/L242),EXACT(MID(B26,1,4),"WPL:")),0,K26*$C$20/L242)</f>
        <v>4</v>
      </c>
      <c r="S26" s="58">
        <f>IF(ISERROR(N26*$C$20),0,N26*$C$20/100)</f>
        <v>4</v>
      </c>
      <c r="T26" s="59">
        <f>IF(OR(ISERROR(K26*$C$19/$C$16),MID(B26,1,4)&lt;&gt;"WPL:"),0,K26*$C$19/$C$16)</f>
        <v>4</v>
      </c>
      <c r="U26" s="58">
        <f>IF(OR(ISERROR(L26*$C$19/$C$16),MID(B26,1,4)&lt;&gt;"WPL:"),0,K26*H26*$C$19/$C$16)</f>
        <v>4</v>
      </c>
      <c r="V26" s="59">
        <f>IF(OR(ISERROR(K26*$C$20/L242),MID(B26,1,4)&lt;&gt;"WPL:"),0,K26*$C$20/L242)</f>
        <v>4</v>
      </c>
      <c r="W26" s="58">
        <f>IF(OR(ISERROR(K26*H26/L242*$C$20),MID(B26,1,4)&lt;&gt;"WPL:"),0,K26*H26/L242*$C$20)</f>
        <v>4</v>
      </c>
      <c r="X26" s="60" t="s">
        <v>91</v>
      </c>
    </row>
    <row r="27" spans="1:24" ht="13.5" customHeight="1" outlineLevel="1">
      <c r="A27" s="47" t="s">
        <v>92</v>
      </c>
      <c r="B27" s="48" t="s">
        <v>93</v>
      </c>
      <c r="C27" s="49" t="s">
        <v>94</v>
      </c>
      <c r="D27" s="50" t="s">
        <v>95</v>
      </c>
      <c r="E27" s="50">
        <v>873222</v>
      </c>
      <c r="F27" s="48" t="s">
        <v>96</v>
      </c>
      <c r="G27" s="51" t="s">
        <v>69</v>
      </c>
      <c r="H27" s="52">
        <v>84.15</v>
      </c>
      <c r="I27" s="50" t="s">
        <v>17</v>
      </c>
      <c r="J27" s="51" t="s">
        <v>54</v>
      </c>
      <c r="K27" s="53">
        <v>427</v>
      </c>
      <c r="L27" s="54">
        <v>35932.05</v>
      </c>
      <c r="M27" s="54">
        <v>0.1</v>
      </c>
      <c r="N27" s="53">
        <v>0.10919475438112959</v>
      </c>
      <c r="O27" s="55"/>
      <c r="P27" s="56">
        <f>IF(OR(ISERROR(K27*$C$19/$C$16),EXACT(MID(B27,1,4),"WPL:")),0,K27*$C$19/$C$16)</f>
        <v>4</v>
      </c>
      <c r="Q27" s="57">
        <f>IF(ISERROR(L27*$C$19/$C$16),0,L27*$C$19/$C$16)</f>
        <v>4</v>
      </c>
      <c r="R27" s="55">
        <f>IF(OR(ISERROR(K27*$C$20/L242),EXACT(MID(B27,1,4),"WPL:")),0,K27*$C$20/L242)</f>
        <v>4</v>
      </c>
      <c r="S27" s="58">
        <f>IF(ISERROR(N27*$C$20),0,N27*$C$20/100)</f>
        <v>4</v>
      </c>
      <c r="T27" s="59">
        <f>IF(OR(ISERROR(K27*$C$19/$C$16),MID(B27,1,4)&lt;&gt;"WPL:"),0,K27*$C$19/$C$16)</f>
        <v>4</v>
      </c>
      <c r="U27" s="58">
        <f>IF(OR(ISERROR(L27*$C$19/$C$16),MID(B27,1,4)&lt;&gt;"WPL:"),0,K27*H27*$C$19/$C$16)</f>
        <v>4</v>
      </c>
      <c r="V27" s="59">
        <f>IF(OR(ISERROR(K27*$C$20/L242),MID(B27,1,4)&lt;&gt;"WPL:"),0,K27*$C$20/L242)</f>
        <v>4</v>
      </c>
      <c r="W27" s="58">
        <f>IF(OR(ISERROR(K27*H27/L242*$C$20),MID(B27,1,4)&lt;&gt;"WPL:"),0,K27*H27/L242*$C$20)</f>
        <v>4</v>
      </c>
      <c r="X27" s="60" t="s">
        <v>105</v>
      </c>
    </row>
    <row r="28" spans="1:24" ht="13.5" customHeight="1" outlineLevel="1">
      <c r="A28" s="47" t="s">
        <v>106</v>
      </c>
      <c r="B28" s="48" t="s">
        <v>107</v>
      </c>
      <c r="C28" s="49" t="s">
        <v>108</v>
      </c>
      <c r="D28" s="50" t="s">
        <v>109</v>
      </c>
      <c r="E28" s="50">
        <v>454735</v>
      </c>
      <c r="F28" s="48" t="s">
        <v>110</v>
      </c>
      <c r="G28" s="51" t="s">
        <v>69</v>
      </c>
      <c r="H28" s="52">
        <v>29.215</v>
      </c>
      <c r="I28" s="50" t="s">
        <v>17</v>
      </c>
      <c r="J28" s="51" t="s">
        <v>54</v>
      </c>
      <c r="K28" s="53">
        <v>805</v>
      </c>
      <c r="L28" s="54">
        <v>23518.08</v>
      </c>
      <c r="M28" s="54">
        <v>0.1</v>
      </c>
      <c r="N28" s="53">
        <v>0.07146964810289856</v>
      </c>
      <c r="O28" s="55"/>
      <c r="P28" s="56">
        <f>IF(OR(ISERROR(K28*$C$19/$C$16),EXACT(MID(B28,1,4),"WPL:")),0,K28*$C$19/$C$16)</f>
        <v>4</v>
      </c>
      <c r="Q28" s="57">
        <f>IF(ISERROR(L28*$C$19/$C$16),0,L28*$C$19/$C$16)</f>
        <v>4</v>
      </c>
      <c r="R28" s="55">
        <f>IF(OR(ISERROR(K28*$C$20/L242),EXACT(MID(B28,1,4),"WPL:")),0,K28*$C$20/L242)</f>
        <v>4</v>
      </c>
      <c r="S28" s="58">
        <f>IF(ISERROR(N28*$C$20),0,N28*$C$20/100)</f>
        <v>4</v>
      </c>
      <c r="T28" s="59">
        <f>IF(OR(ISERROR(K28*$C$19/$C$16),MID(B28,1,4)&lt;&gt;"WPL:"),0,K28*$C$19/$C$16)</f>
        <v>4</v>
      </c>
      <c r="U28" s="58">
        <f>IF(OR(ISERROR(L28*$C$19/$C$16),MID(B28,1,4)&lt;&gt;"WPL:"),0,K28*H28*$C$19/$C$16)</f>
        <v>4</v>
      </c>
      <c r="V28" s="59">
        <f>IF(OR(ISERROR(K28*$C$20/L242),MID(B28,1,4)&lt;&gt;"WPL:"),0,K28*$C$20/L242)</f>
        <v>4</v>
      </c>
      <c r="W28" s="58">
        <f>IF(OR(ISERROR(K28*H28/L242*$C$20),MID(B28,1,4)&lt;&gt;"WPL:"),0,K28*H28/L242*$C$20)</f>
        <v>4</v>
      </c>
      <c r="X28" s="60" t="s">
        <v>119</v>
      </c>
    </row>
    <row r="29" spans="1:24" ht="13.5" customHeight="1" outlineLevel="1">
      <c r="A29" s="47" t="s">
        <v>120</v>
      </c>
      <c r="B29" s="48" t="s">
        <v>121</v>
      </c>
      <c r="C29" s="49" t="s">
        <v>122</v>
      </c>
      <c r="D29" s="50" t="s">
        <v>123</v>
      </c>
      <c r="E29" s="50">
        <v>770605</v>
      </c>
      <c r="F29" s="48" t="s">
        <v>124</v>
      </c>
      <c r="G29" s="51" t="s">
        <v>69</v>
      </c>
      <c r="H29" s="52">
        <v>104.7</v>
      </c>
      <c r="I29" s="50" t="s">
        <v>17</v>
      </c>
      <c r="J29" s="51" t="s">
        <v>54</v>
      </c>
      <c r="K29" s="53">
        <v>4033</v>
      </c>
      <c r="L29" s="54">
        <v>422255.1</v>
      </c>
      <c r="M29" s="54">
        <v>1.3</v>
      </c>
      <c r="N29" s="53">
        <v>1.2832009843768815</v>
      </c>
      <c r="O29" s="55"/>
      <c r="P29" s="56">
        <f>IF(OR(ISERROR(K29*$C$19/$C$16),EXACT(MID(B29,1,4),"WPL:")),0,K29*$C$19/$C$16)</f>
        <v>4</v>
      </c>
      <c r="Q29" s="57">
        <f>IF(ISERROR(L29*$C$19/$C$16),0,L29*$C$19/$C$16)</f>
        <v>4</v>
      </c>
      <c r="R29" s="55">
        <f>IF(OR(ISERROR(K29*$C$20/L242),EXACT(MID(B29,1,4),"WPL:")),0,K29*$C$20/L242)</f>
        <v>4</v>
      </c>
      <c r="S29" s="58">
        <f>IF(ISERROR(N29*$C$20),0,N29*$C$20/100)</f>
        <v>4</v>
      </c>
      <c r="T29" s="59">
        <f>IF(OR(ISERROR(K29*$C$19/$C$16),MID(B29,1,4)&lt;&gt;"WPL:"),0,K29*$C$19/$C$16)</f>
        <v>4</v>
      </c>
      <c r="U29" s="58">
        <f>IF(OR(ISERROR(L29*$C$19/$C$16),MID(B29,1,4)&lt;&gt;"WPL:"),0,K29*H29*$C$19/$C$16)</f>
        <v>4</v>
      </c>
      <c r="V29" s="59">
        <f>IF(OR(ISERROR(K29*$C$20/L242),MID(B29,1,4)&lt;&gt;"WPL:"),0,K29*$C$20/L242)</f>
        <v>4</v>
      </c>
      <c r="W29" s="58">
        <f>IF(OR(ISERROR(K29*H29/L242*$C$20),MID(B29,1,4)&lt;&gt;"WPL:"),0,K29*H29/L242*$C$20)</f>
        <v>4</v>
      </c>
      <c r="X29" s="60" t="s">
        <v>133</v>
      </c>
    </row>
    <row r="30" spans="1:24" ht="13.5" customHeight="1" outlineLevel="1">
      <c r="A30" s="47" t="s">
        <v>134</v>
      </c>
      <c r="B30" s="48" t="s">
        <v>135</v>
      </c>
      <c r="C30" s="49" t="s">
        <v>136</v>
      </c>
      <c r="D30" s="50" t="s">
        <v>137</v>
      </c>
      <c r="E30" s="50">
        <v>866659</v>
      </c>
      <c r="F30" s="48" t="s">
        <v>138</v>
      </c>
      <c r="G30" s="51" t="s">
        <v>139</v>
      </c>
      <c r="H30" s="52">
        <v>2015.95223658</v>
      </c>
      <c r="I30" s="50" t="s">
        <v>140</v>
      </c>
      <c r="J30" s="51" t="s">
        <v>54</v>
      </c>
      <c r="K30" s="53">
        <v>29</v>
      </c>
      <c r="L30" s="54">
        <v>58462.61</v>
      </c>
      <c r="M30" s="54">
        <v>0.2</v>
      </c>
      <c r="N30" s="53">
        <v>0.1776634046604569</v>
      </c>
      <c r="O30" s="55"/>
      <c r="P30" s="56">
        <f>IF(OR(ISERROR(K30*$C$19/$C$16),EXACT(MID(B30,1,4),"WPL:")),0,K30*$C$19/$C$16)</f>
        <v>4</v>
      </c>
      <c r="Q30" s="57">
        <f>IF(ISERROR(L30*$C$19/$C$16),0,L30*$C$19/$C$16)</f>
        <v>4</v>
      </c>
      <c r="R30" s="55">
        <f>IF(OR(ISERROR(K30*$C$20/L242),EXACT(MID(B30,1,4),"WPL:")),0,K30*$C$20/L242)</f>
        <v>4</v>
      </c>
      <c r="S30" s="58">
        <f>IF(ISERROR(N30*$C$20),0,N30*$C$20/100)</f>
        <v>4</v>
      </c>
      <c r="T30" s="59">
        <f>IF(OR(ISERROR(K30*$C$19/$C$16),MID(B30,1,4)&lt;&gt;"WPL:"),0,K30*$C$19/$C$16)</f>
        <v>4</v>
      </c>
      <c r="U30" s="58">
        <f>IF(OR(ISERROR(L30*$C$19/$C$16),MID(B30,1,4)&lt;&gt;"WPL:"),0,K30*H30*$C$19/$C$16)</f>
        <v>4</v>
      </c>
      <c r="V30" s="59">
        <f>IF(OR(ISERROR(K30*$C$20/L242),MID(B30,1,4)&lt;&gt;"WPL:"),0,K30*$C$20/L242)</f>
        <v>4</v>
      </c>
      <c r="W30" s="58">
        <f>IF(OR(ISERROR(K30*H30/L242*$C$20),MID(B30,1,4)&lt;&gt;"WPL:"),0,K30*H30/L242*$C$20)</f>
        <v>4</v>
      </c>
      <c r="X30" s="60" t="s">
        <v>149</v>
      </c>
    </row>
    <row r="31" spans="1:24" ht="13.5" customHeight="1" outlineLevel="1">
      <c r="A31" s="47" t="s">
        <v>150</v>
      </c>
      <c r="B31" s="48" t="s">
        <v>151</v>
      </c>
      <c r="C31" s="49" t="s">
        <v>152</v>
      </c>
      <c r="D31" s="50" t="s">
        <v>153</v>
      </c>
      <c r="E31" s="50">
        <v>916234</v>
      </c>
      <c r="F31" s="48" t="s">
        <v>154</v>
      </c>
      <c r="G31" s="51" t="s">
        <v>139</v>
      </c>
      <c r="H31" s="52">
        <v>428.75134101</v>
      </c>
      <c r="I31" s="50" t="s">
        <v>140</v>
      </c>
      <c r="J31" s="51" t="s">
        <v>54</v>
      </c>
      <c r="K31" s="53">
        <v>137</v>
      </c>
      <c r="L31" s="54">
        <v>58738.93</v>
      </c>
      <c r="M31" s="54">
        <v>0.2</v>
      </c>
      <c r="N31" s="53">
        <v>0.1785031200268386</v>
      </c>
      <c r="O31" s="55"/>
      <c r="P31" s="56">
        <f>IF(OR(ISERROR(K31*$C$19/$C$16),EXACT(MID(B31,1,4),"WPL:")),0,K31*$C$19/$C$16)</f>
        <v>4</v>
      </c>
      <c r="Q31" s="57">
        <f>IF(ISERROR(L31*$C$19/$C$16),0,L31*$C$19/$C$16)</f>
        <v>4</v>
      </c>
      <c r="R31" s="55">
        <f>IF(OR(ISERROR(K31*$C$20/L242),EXACT(MID(B31,1,4),"WPL:")),0,K31*$C$20/L242)</f>
        <v>4</v>
      </c>
      <c r="S31" s="58">
        <f>IF(ISERROR(N31*$C$20),0,N31*$C$20/100)</f>
        <v>4</v>
      </c>
      <c r="T31" s="59">
        <f>IF(OR(ISERROR(K31*$C$19/$C$16),MID(B31,1,4)&lt;&gt;"WPL:"),0,K31*$C$19/$C$16)</f>
        <v>4</v>
      </c>
      <c r="U31" s="58">
        <f>IF(OR(ISERROR(L31*$C$19/$C$16),MID(B31,1,4)&lt;&gt;"WPL:"),0,K31*H31*$C$19/$C$16)</f>
        <v>4</v>
      </c>
      <c r="V31" s="59">
        <f>IF(OR(ISERROR(K31*$C$20/L242),MID(B31,1,4)&lt;&gt;"WPL:"),0,K31*$C$20/L242)</f>
        <v>4</v>
      </c>
      <c r="W31" s="58">
        <f>IF(OR(ISERROR(K31*H31/L242*$C$20),MID(B31,1,4)&lt;&gt;"WPL:"),0,K31*H31/L242*$C$20)</f>
        <v>4</v>
      </c>
      <c r="X31" s="60" t="s">
        <v>119</v>
      </c>
    </row>
    <row r="32" spans="1:24" ht="13.5" customHeight="1" outlineLevel="1">
      <c r="A32" s="47" t="s">
        <v>163</v>
      </c>
      <c r="B32" s="48" t="s">
        <v>164</v>
      </c>
      <c r="C32" s="49" t="s">
        <v>165</v>
      </c>
      <c r="D32" s="50" t="s">
        <v>166</v>
      </c>
      <c r="E32" s="50">
        <v>580854</v>
      </c>
      <c r="F32" s="48" t="s">
        <v>167</v>
      </c>
      <c r="G32" s="51" t="s">
        <v>139</v>
      </c>
      <c r="H32" s="52">
        <v>412.23937684</v>
      </c>
      <c r="I32" s="50" t="s">
        <v>140</v>
      </c>
      <c r="J32" s="51" t="s">
        <v>54</v>
      </c>
      <c r="K32" s="53">
        <v>490</v>
      </c>
      <c r="L32" s="54">
        <v>201997.29</v>
      </c>
      <c r="M32" s="54">
        <v>0.6</v>
      </c>
      <c r="N32" s="53">
        <v>0.6138543296918436</v>
      </c>
      <c r="O32" s="55"/>
      <c r="P32" s="56">
        <f>IF(OR(ISERROR(K32*$C$19/$C$16),EXACT(MID(B32,1,4),"WPL:")),0,K32*$C$19/$C$16)</f>
        <v>4</v>
      </c>
      <c r="Q32" s="57">
        <f>IF(ISERROR(L32*$C$19/$C$16),0,L32*$C$19/$C$16)</f>
        <v>4</v>
      </c>
      <c r="R32" s="55">
        <f>IF(OR(ISERROR(K32*$C$20/L242),EXACT(MID(B32,1,4),"WPL:")),0,K32*$C$20/L242)</f>
        <v>4</v>
      </c>
      <c r="S32" s="58">
        <f>IF(ISERROR(N32*$C$20),0,N32*$C$20/100)</f>
        <v>4</v>
      </c>
      <c r="T32" s="59">
        <f>IF(OR(ISERROR(K32*$C$19/$C$16),MID(B32,1,4)&lt;&gt;"WPL:"),0,K32*$C$19/$C$16)</f>
        <v>4</v>
      </c>
      <c r="U32" s="58">
        <f>IF(OR(ISERROR(L32*$C$19/$C$16),MID(B32,1,4)&lt;&gt;"WPL:"),0,K32*H32*$C$19/$C$16)</f>
        <v>4</v>
      </c>
      <c r="V32" s="59">
        <f>IF(OR(ISERROR(K32*$C$20/L242),MID(B32,1,4)&lt;&gt;"WPL:"),0,K32*$C$20/L242)</f>
        <v>4</v>
      </c>
      <c r="W32" s="58">
        <f>IF(OR(ISERROR(K32*H32/L242*$C$20),MID(B32,1,4)&lt;&gt;"WPL:"),0,K32*H32/L242*$C$20)</f>
        <v>4</v>
      </c>
      <c r="X32" s="60" t="s">
        <v>176</v>
      </c>
    </row>
    <row r="33" spans="1:24" ht="13.5" customHeight="1" outlineLevel="1">
      <c r="A33" s="47" t="s">
        <v>177</v>
      </c>
      <c r="B33" s="48" t="s">
        <v>178</v>
      </c>
      <c r="C33" s="49" t="s">
        <v>179</v>
      </c>
      <c r="D33" s="50" t="s">
        <v>180</v>
      </c>
      <c r="E33" s="50">
        <v>579919</v>
      </c>
      <c r="F33" s="48" t="s">
        <v>181</v>
      </c>
      <c r="G33" s="51" t="s">
        <v>139</v>
      </c>
      <c r="H33" s="52">
        <v>267.7363683</v>
      </c>
      <c r="I33" s="50" t="s">
        <v>140</v>
      </c>
      <c r="J33" s="51" t="s">
        <v>54</v>
      </c>
      <c r="K33" s="53">
        <v>797</v>
      </c>
      <c r="L33" s="54">
        <v>213385.89</v>
      </c>
      <c r="M33" s="54">
        <v>0.6</v>
      </c>
      <c r="N33" s="53">
        <v>0.6484634148886228</v>
      </c>
      <c r="O33" s="55"/>
      <c r="P33" s="56">
        <f>IF(OR(ISERROR(K33*$C$19/$C$16),EXACT(MID(B33,1,4),"WPL:")),0,K33*$C$19/$C$16)</f>
        <v>4</v>
      </c>
      <c r="Q33" s="57">
        <f>IF(ISERROR(L33*$C$19/$C$16),0,L33*$C$19/$C$16)</f>
        <v>4</v>
      </c>
      <c r="R33" s="55">
        <f>IF(OR(ISERROR(K33*$C$20/L242),EXACT(MID(B33,1,4),"WPL:")),0,K33*$C$20/L242)</f>
        <v>4</v>
      </c>
      <c r="S33" s="58">
        <f>IF(ISERROR(N33*$C$20),0,N33*$C$20/100)</f>
        <v>4</v>
      </c>
      <c r="T33" s="59">
        <f>IF(OR(ISERROR(K33*$C$19/$C$16),MID(B33,1,4)&lt;&gt;"WPL:"),0,K33*$C$19/$C$16)</f>
        <v>4</v>
      </c>
      <c r="U33" s="58">
        <f>IF(OR(ISERROR(L33*$C$19/$C$16),MID(B33,1,4)&lt;&gt;"WPL:"),0,K33*H33*$C$19/$C$16)</f>
        <v>4</v>
      </c>
      <c r="V33" s="59">
        <f>IF(OR(ISERROR(K33*$C$20/L242),MID(B33,1,4)&lt;&gt;"WPL:"),0,K33*$C$20/L242)</f>
        <v>4</v>
      </c>
      <c r="W33" s="58">
        <f>IF(OR(ISERROR(K33*H33/L242*$C$20),MID(B33,1,4)&lt;&gt;"WPL:"),0,K33*H33/L242*$C$20)</f>
        <v>4</v>
      </c>
      <c r="X33" s="60" t="s">
        <v>190</v>
      </c>
    </row>
    <row r="34" spans="1:24" ht="13.5" customHeight="1" outlineLevel="1">
      <c r="A34" s="47" t="s">
        <v>191</v>
      </c>
      <c r="B34" s="48" t="s">
        <v>192</v>
      </c>
      <c r="C34" s="49" t="s">
        <v>193</v>
      </c>
      <c r="D34" s="50" t="s">
        <v>194</v>
      </c>
      <c r="E34" s="50">
        <v>904278</v>
      </c>
      <c r="F34" s="48" t="s">
        <v>195</v>
      </c>
      <c r="G34" s="51" t="s">
        <v>139</v>
      </c>
      <c r="H34" s="52">
        <v>70.5256775</v>
      </c>
      <c r="I34" s="50" t="s">
        <v>140</v>
      </c>
      <c r="J34" s="51" t="s">
        <v>54</v>
      </c>
      <c r="K34" s="53">
        <v>11821</v>
      </c>
      <c r="L34" s="54">
        <v>833684.03</v>
      </c>
      <c r="M34" s="54">
        <v>2.5</v>
      </c>
      <c r="N34" s="53">
        <v>2.533502065351693</v>
      </c>
      <c r="O34" s="55"/>
      <c r="P34" s="56">
        <f>IF(OR(ISERROR(K34*$C$19/$C$16),EXACT(MID(B34,1,4),"WPL:")),0,K34*$C$19/$C$16)</f>
        <v>4</v>
      </c>
      <c r="Q34" s="57">
        <f>IF(ISERROR(L34*$C$19/$C$16),0,L34*$C$19/$C$16)</f>
        <v>4</v>
      </c>
      <c r="R34" s="55">
        <f>IF(OR(ISERROR(K34*$C$20/L242),EXACT(MID(B34,1,4),"WPL:")),0,K34*$C$20/L242)</f>
        <v>4</v>
      </c>
      <c r="S34" s="58">
        <f>IF(ISERROR(N34*$C$20),0,N34*$C$20/100)</f>
        <v>4</v>
      </c>
      <c r="T34" s="59">
        <f>IF(OR(ISERROR(K34*$C$19/$C$16),MID(B34,1,4)&lt;&gt;"WPL:"),0,K34*$C$19/$C$16)</f>
        <v>4</v>
      </c>
      <c r="U34" s="58">
        <f>IF(OR(ISERROR(L34*$C$19/$C$16),MID(B34,1,4)&lt;&gt;"WPL:"),0,K34*H34*$C$19/$C$16)</f>
        <v>4</v>
      </c>
      <c r="V34" s="59">
        <f>IF(OR(ISERROR(K34*$C$20/L242),MID(B34,1,4)&lt;&gt;"WPL:"),0,K34*$C$20/L242)</f>
        <v>4</v>
      </c>
      <c r="W34" s="58">
        <f>IF(OR(ISERROR(K34*H34/L242*$C$20),MID(B34,1,4)&lt;&gt;"WPL:"),0,K34*H34/L242*$C$20)</f>
        <v>4</v>
      </c>
      <c r="X34" s="60" t="s">
        <v>91</v>
      </c>
    </row>
    <row r="35" spans="1:24" ht="13.5" customHeight="1" outlineLevel="1">
      <c r="A35" s="47" t="s">
        <v>204</v>
      </c>
      <c r="B35" s="48" t="s">
        <v>205</v>
      </c>
      <c r="C35" s="49" t="s">
        <v>206</v>
      </c>
      <c r="D35" s="50" t="s">
        <v>207</v>
      </c>
      <c r="E35" s="50">
        <v>851311</v>
      </c>
      <c r="F35" s="48" t="s">
        <v>208</v>
      </c>
      <c r="G35" s="51" t="s">
        <v>139</v>
      </c>
      <c r="H35" s="52">
        <v>236.29833481</v>
      </c>
      <c r="I35" s="50" t="s">
        <v>140</v>
      </c>
      <c r="J35" s="51" t="s">
        <v>54</v>
      </c>
      <c r="K35" s="53">
        <v>3719</v>
      </c>
      <c r="L35" s="54">
        <v>878793.51</v>
      </c>
      <c r="M35" s="54">
        <v>2.7</v>
      </c>
      <c r="N35" s="53">
        <v>2.6705863282551583</v>
      </c>
      <c r="O35" s="53">
        <v>18548.02</v>
      </c>
      <c r="P35" s="56">
        <f>IF(OR(ISERROR(K35*$C$19/$C$16),EXACT(MID(B35,1,4),"WPL:")),0,K35*$C$19/$C$16)</f>
        <v>4</v>
      </c>
      <c r="Q35" s="57">
        <f>IF(ISERROR(L35*$C$19/$C$16),0,L35*$C$19/$C$16)</f>
        <v>4</v>
      </c>
      <c r="R35" s="55">
        <f>IF(OR(ISERROR(K35*$C$20/L242),EXACT(MID(B35,1,4),"WPL:")),0,K35*$C$20/L242)</f>
        <v>4</v>
      </c>
      <c r="S35" s="58">
        <f>IF(ISERROR(N35*$C$20),0,N35*$C$20/100)</f>
        <v>4</v>
      </c>
      <c r="T35" s="59">
        <f>IF(OR(ISERROR(K35*$C$19/$C$16),MID(B35,1,4)&lt;&gt;"WPL:"),0,K35*$C$19/$C$16)</f>
        <v>4</v>
      </c>
      <c r="U35" s="58">
        <f>IF(OR(ISERROR(L35*$C$19/$C$16),MID(B35,1,4)&lt;&gt;"WPL:"),0,K35*H35*$C$19/$C$16)</f>
        <v>4</v>
      </c>
      <c r="V35" s="59">
        <f>IF(OR(ISERROR(K35*$C$20/L242),MID(B35,1,4)&lt;&gt;"WPL:"),0,K35*$C$20/L242)</f>
        <v>4</v>
      </c>
      <c r="W35" s="58">
        <f>IF(OR(ISERROR(K35*H35/L242*$C$20),MID(B35,1,4)&lt;&gt;"WPL:"),0,K35*H35/L242*$C$20)</f>
        <v>4</v>
      </c>
      <c r="X35" s="60" t="s">
        <v>91</v>
      </c>
    </row>
    <row r="36" spans="1:24" ht="13.5" customHeight="1" outlineLevel="1">
      <c r="A36" s="47" t="s">
        <v>217</v>
      </c>
      <c r="B36" s="48" t="s">
        <v>218</v>
      </c>
      <c r="C36" s="49" t="s">
        <v>219</v>
      </c>
      <c r="D36" s="50" t="s">
        <v>220</v>
      </c>
      <c r="E36" s="50">
        <v>876775</v>
      </c>
      <c r="F36" s="48" t="s">
        <v>221</v>
      </c>
      <c r="G36" s="51" t="s">
        <v>139</v>
      </c>
      <c r="H36" s="52">
        <v>14.44097206</v>
      </c>
      <c r="I36" s="50" t="s">
        <v>140</v>
      </c>
      <c r="J36" s="51" t="s">
        <v>54</v>
      </c>
      <c r="K36" s="53">
        <v>10510</v>
      </c>
      <c r="L36" s="54">
        <v>151774.62</v>
      </c>
      <c r="M36" s="54">
        <v>0.5</v>
      </c>
      <c r="N36" s="53">
        <v>0.461231473077358</v>
      </c>
      <c r="O36" s="55"/>
      <c r="P36" s="56">
        <f>IF(OR(ISERROR(K36*$C$19/$C$16),EXACT(MID(B36,1,4),"WPL:")),0,K36*$C$19/$C$16)</f>
        <v>4</v>
      </c>
      <c r="Q36" s="57">
        <f>IF(ISERROR(L36*$C$19/$C$16),0,L36*$C$19/$C$16)</f>
        <v>4</v>
      </c>
      <c r="R36" s="55">
        <f>IF(OR(ISERROR(K36*$C$20/L242),EXACT(MID(B36,1,4),"WPL:")),0,K36*$C$20/L242)</f>
        <v>4</v>
      </c>
      <c r="S36" s="58">
        <f>IF(ISERROR(N36*$C$20),0,N36*$C$20/100)</f>
        <v>4</v>
      </c>
      <c r="T36" s="59">
        <f>IF(OR(ISERROR(K36*$C$19/$C$16),MID(B36,1,4)&lt;&gt;"WPL:"),0,K36*$C$19/$C$16)</f>
        <v>4</v>
      </c>
      <c r="U36" s="58">
        <f>IF(OR(ISERROR(L36*$C$19/$C$16),MID(B36,1,4)&lt;&gt;"WPL:"),0,K36*H36*$C$19/$C$16)</f>
        <v>4</v>
      </c>
      <c r="V36" s="59">
        <f>IF(OR(ISERROR(K36*$C$20/L242),MID(B36,1,4)&lt;&gt;"WPL:"),0,K36*$C$20/L242)</f>
        <v>4</v>
      </c>
      <c r="W36" s="58">
        <f>IF(OR(ISERROR(K36*H36/L242*$C$20),MID(B36,1,4)&lt;&gt;"WPL:"),0,K36*H36/L242*$C$20)</f>
        <v>4</v>
      </c>
      <c r="X36" s="60" t="s">
        <v>105</v>
      </c>
    </row>
    <row r="37" spans="1:24" ht="13.5" customHeight="1" outlineLevel="1">
      <c r="A37" s="47" t="s">
        <v>230</v>
      </c>
      <c r="B37" s="48" t="s">
        <v>231</v>
      </c>
      <c r="C37" s="49" t="s">
        <v>232</v>
      </c>
      <c r="D37" s="50" t="s">
        <v>233</v>
      </c>
      <c r="E37" s="50">
        <v>851313</v>
      </c>
      <c r="F37" s="48" t="s">
        <v>234</v>
      </c>
      <c r="G37" s="51" t="s">
        <v>139</v>
      </c>
      <c r="H37" s="52">
        <v>54.85330473</v>
      </c>
      <c r="I37" s="50" t="s">
        <v>140</v>
      </c>
      <c r="J37" s="51" t="s">
        <v>54</v>
      </c>
      <c r="K37" s="53">
        <v>2409</v>
      </c>
      <c r="L37" s="54">
        <v>132141.61</v>
      </c>
      <c r="M37" s="54">
        <v>0.4</v>
      </c>
      <c r="N37" s="53">
        <v>0.4015682558461602</v>
      </c>
      <c r="O37" s="55"/>
      <c r="P37" s="56">
        <f>IF(OR(ISERROR(K37*$C$19/$C$16),EXACT(MID(B37,1,4),"WPL:")),0,K37*$C$19/$C$16)</f>
        <v>4</v>
      </c>
      <c r="Q37" s="57">
        <f>IF(ISERROR(L37*$C$19/$C$16),0,L37*$C$19/$C$16)</f>
        <v>4</v>
      </c>
      <c r="R37" s="55">
        <f>IF(OR(ISERROR(K37*$C$20/L242),EXACT(MID(B37,1,4),"WPL:")),0,K37*$C$20/L242)</f>
        <v>4</v>
      </c>
      <c r="S37" s="58">
        <f>IF(ISERROR(N37*$C$20),0,N37*$C$20/100)</f>
        <v>4</v>
      </c>
      <c r="T37" s="59">
        <f>IF(OR(ISERROR(K37*$C$19/$C$16),MID(B37,1,4)&lt;&gt;"WPL:"),0,K37*$C$19/$C$16)</f>
        <v>4</v>
      </c>
      <c r="U37" s="58">
        <f>IF(OR(ISERROR(L37*$C$19/$C$16),MID(B37,1,4)&lt;&gt;"WPL:"),0,K37*H37*$C$19/$C$16)</f>
        <v>4</v>
      </c>
      <c r="V37" s="59">
        <f>IF(OR(ISERROR(K37*$C$20/L242),MID(B37,1,4)&lt;&gt;"WPL:"),0,K37*$C$20/L242)</f>
        <v>4</v>
      </c>
      <c r="W37" s="58">
        <f>IF(OR(ISERROR(K37*H37/L242*$C$20),MID(B37,1,4)&lt;&gt;"WPL:"),0,K37*H37/L242*$C$20)</f>
        <v>4</v>
      </c>
      <c r="X37" s="60" t="s">
        <v>176</v>
      </c>
    </row>
    <row r="38" spans="1:24" ht="13.5" customHeight="1" outlineLevel="1">
      <c r="A38" s="47" t="s">
        <v>243</v>
      </c>
      <c r="B38" s="48" t="s">
        <v>244</v>
      </c>
      <c r="C38" s="49" t="s">
        <v>232</v>
      </c>
      <c r="D38" s="50" t="s">
        <v>233</v>
      </c>
      <c r="E38" s="50">
        <v>851313</v>
      </c>
      <c r="F38" s="48" t="s">
        <v>234</v>
      </c>
      <c r="G38" s="51" t="s">
        <v>139</v>
      </c>
      <c r="H38" s="52">
        <v>54.85330473</v>
      </c>
      <c r="I38" s="50" t="s">
        <v>140</v>
      </c>
      <c r="J38" s="51" t="s">
        <v>54</v>
      </c>
      <c r="K38" s="53">
        <v>1784</v>
      </c>
      <c r="L38" s="54">
        <v>0</v>
      </c>
      <c r="M38" s="54">
        <v>0</v>
      </c>
      <c r="N38" s="53">
        <v>0</v>
      </c>
      <c r="O38" s="55"/>
      <c r="P38" s="56">
        <f>IF(OR(ISERROR(K38*$C$19/$C$16),EXACT(MID(B38,1,4),"WPL:")),0,K38*$C$19/$C$16)</f>
        <v>4</v>
      </c>
      <c r="Q38" s="57">
        <f>IF(ISERROR(L38*$C$19/$C$16),0,L38*$C$19/$C$16)</f>
        <v>4</v>
      </c>
      <c r="R38" s="55">
        <f>IF(OR(ISERROR(K38*$C$20/L242),EXACT(MID(B38,1,4),"WPL:")),0,K38*$C$20/L242)</f>
        <v>4</v>
      </c>
      <c r="S38" s="58">
        <f>IF(ISERROR(N38*$C$20),0,N38*$C$20/100)</f>
        <v>4</v>
      </c>
      <c r="T38" s="59">
        <f>IF(OR(ISERROR(K38*$C$19/$C$16),MID(B38,1,4)&lt;&gt;"WPL:"),0,K38*$C$19/$C$16)</f>
        <v>4</v>
      </c>
      <c r="U38" s="58">
        <f>IF(OR(ISERROR(L38*$C$19/$C$16),MID(B38,1,4)&lt;&gt;"WPL:"),0,K38*H38*$C$19/$C$16)</f>
        <v>4</v>
      </c>
      <c r="V38" s="59">
        <f>IF(OR(ISERROR(K38*$C$20/L242),MID(B38,1,4)&lt;&gt;"WPL:"),0,K38*$C$20/L242)</f>
        <v>4</v>
      </c>
      <c r="W38" s="58">
        <f>IF(OR(ISERROR(K38*H38/L242*$C$20),MID(B38,1,4)&lt;&gt;"WPL:"),0,K38*H38/L242*$C$20)</f>
        <v>4</v>
      </c>
      <c r="X38" s="60" t="s">
        <v>176</v>
      </c>
    </row>
    <row r="39" spans="1:24" ht="13.5" customHeight="1" outlineLevel="1">
      <c r="A39" s="47" t="s">
        <v>253</v>
      </c>
      <c r="B39" s="48" t="s">
        <v>254</v>
      </c>
      <c r="C39" s="49" t="s">
        <v>255</v>
      </c>
      <c r="D39" s="50" t="s">
        <v>256</v>
      </c>
      <c r="E39" s="50">
        <v>919730</v>
      </c>
      <c r="F39" s="48" t="s">
        <v>257</v>
      </c>
      <c r="G39" s="51" t="s">
        <v>139</v>
      </c>
      <c r="H39" s="52">
        <v>21.6521293</v>
      </c>
      <c r="I39" s="50" t="s">
        <v>140</v>
      </c>
      <c r="J39" s="51" t="s">
        <v>54</v>
      </c>
      <c r="K39" s="53">
        <v>9965</v>
      </c>
      <c r="L39" s="54">
        <v>215763.47</v>
      </c>
      <c r="M39" s="54">
        <v>0.7</v>
      </c>
      <c r="N39" s="53">
        <v>0.6556886988376736</v>
      </c>
      <c r="O39" s="55"/>
      <c r="P39" s="56">
        <f>IF(OR(ISERROR(K39*$C$19/$C$16),EXACT(MID(B39,1,4),"WPL:")),0,K39*$C$19/$C$16)</f>
        <v>4</v>
      </c>
      <c r="Q39" s="57">
        <f>IF(ISERROR(L39*$C$19/$C$16),0,L39*$C$19/$C$16)</f>
        <v>4</v>
      </c>
      <c r="R39" s="55">
        <f>IF(OR(ISERROR(K39*$C$20/L242),EXACT(MID(B39,1,4),"WPL:")),0,K39*$C$20/L242)</f>
        <v>4</v>
      </c>
      <c r="S39" s="58">
        <f>IF(ISERROR(N39*$C$20),0,N39*$C$20/100)</f>
        <v>4</v>
      </c>
      <c r="T39" s="59">
        <f>IF(OR(ISERROR(K39*$C$19/$C$16),MID(B39,1,4)&lt;&gt;"WPL:"),0,K39*$C$19/$C$16)</f>
        <v>4</v>
      </c>
      <c r="U39" s="58">
        <f>IF(OR(ISERROR(L39*$C$19/$C$16),MID(B39,1,4)&lt;&gt;"WPL:"),0,K39*H39*$C$19/$C$16)</f>
        <v>4</v>
      </c>
      <c r="V39" s="59">
        <f>IF(OR(ISERROR(K39*$C$20/L242),MID(B39,1,4)&lt;&gt;"WPL:"),0,K39*$C$20/L242)</f>
        <v>4</v>
      </c>
      <c r="W39" s="58">
        <f>IF(OR(ISERROR(K39*H39/L242*$C$20),MID(B39,1,4)&lt;&gt;"WPL:"),0,K39*H39/L242*$C$20)</f>
        <v>4</v>
      </c>
      <c r="X39" s="60" t="s">
        <v>266</v>
      </c>
    </row>
    <row r="40" spans="1:24" ht="13.5" customHeight="1" outlineLevel="1">
      <c r="A40" s="47" t="s">
        <v>267</v>
      </c>
      <c r="B40" s="48" t="s">
        <v>268</v>
      </c>
      <c r="C40" s="49" t="s">
        <v>269</v>
      </c>
      <c r="D40" s="50" t="s">
        <v>270</v>
      </c>
      <c r="E40" s="50">
        <v>869307</v>
      </c>
      <c r="F40" s="48" t="s">
        <v>271</v>
      </c>
      <c r="G40" s="51" t="s">
        <v>139</v>
      </c>
      <c r="H40" s="52">
        <v>63.15593078</v>
      </c>
      <c r="I40" s="50" t="s">
        <v>140</v>
      </c>
      <c r="J40" s="51" t="s">
        <v>54</v>
      </c>
      <c r="K40" s="53">
        <v>263</v>
      </c>
      <c r="L40" s="54">
        <v>16610.01</v>
      </c>
      <c r="M40" s="54">
        <v>0.1</v>
      </c>
      <c r="N40" s="53">
        <v>0.05047655121870605</v>
      </c>
      <c r="O40" s="55"/>
      <c r="P40" s="56">
        <f>IF(OR(ISERROR(K40*$C$19/$C$16),EXACT(MID(B40,1,4),"WPL:")),0,K40*$C$19/$C$16)</f>
        <v>4</v>
      </c>
      <c r="Q40" s="57">
        <f>IF(ISERROR(L40*$C$19/$C$16),0,L40*$C$19/$C$16)</f>
        <v>4</v>
      </c>
      <c r="R40" s="55">
        <f>IF(OR(ISERROR(K40*$C$20/L242),EXACT(MID(B40,1,4),"WPL:")),0,K40*$C$20/L242)</f>
        <v>4</v>
      </c>
      <c r="S40" s="58">
        <f>IF(ISERROR(N40*$C$20),0,N40*$C$20/100)</f>
        <v>4</v>
      </c>
      <c r="T40" s="59">
        <f>IF(OR(ISERROR(K40*$C$19/$C$16),MID(B40,1,4)&lt;&gt;"WPL:"),0,K40*$C$19/$C$16)</f>
        <v>4</v>
      </c>
      <c r="U40" s="58">
        <f>IF(OR(ISERROR(L40*$C$19/$C$16),MID(B40,1,4)&lt;&gt;"WPL:"),0,K40*H40*$C$19/$C$16)</f>
        <v>4</v>
      </c>
      <c r="V40" s="59">
        <f>IF(OR(ISERROR(K40*$C$20/L242),MID(B40,1,4)&lt;&gt;"WPL:"),0,K40*$C$20/L242)</f>
        <v>4</v>
      </c>
      <c r="W40" s="58">
        <f>IF(OR(ISERROR(K40*H40/L242*$C$20),MID(B40,1,4)&lt;&gt;"WPL:"),0,K40*H40/L242*$C$20)</f>
        <v>4</v>
      </c>
      <c r="X40" s="60" t="s">
        <v>280</v>
      </c>
    </row>
    <row r="41" spans="1:24" ht="13.5" customHeight="1" outlineLevel="1">
      <c r="A41" s="47" t="s">
        <v>281</v>
      </c>
      <c r="B41" s="48" t="s">
        <v>282</v>
      </c>
      <c r="C41" s="49" t="s">
        <v>283</v>
      </c>
      <c r="D41" s="50" t="s">
        <v>284</v>
      </c>
      <c r="E41" s="50">
        <v>869307</v>
      </c>
      <c r="F41" s="48" t="s">
        <v>271</v>
      </c>
      <c r="G41" s="51" t="s">
        <v>139</v>
      </c>
      <c r="H41" s="52">
        <v>324.36214376</v>
      </c>
      <c r="I41" s="50" t="s">
        <v>140</v>
      </c>
      <c r="J41" s="51" t="s">
        <v>54</v>
      </c>
      <c r="K41" s="53">
        <v>163</v>
      </c>
      <c r="L41" s="54">
        <v>52871.03</v>
      </c>
      <c r="M41" s="54">
        <v>0.2</v>
      </c>
      <c r="N41" s="53">
        <v>0.16067102029322944</v>
      </c>
      <c r="O41" s="55"/>
      <c r="P41" s="56">
        <f>IF(OR(ISERROR(K41*$C$19/$C$16),EXACT(MID(B41,1,4),"WPL:")),0,K41*$C$19/$C$16)</f>
        <v>4</v>
      </c>
      <c r="Q41" s="57">
        <f>IF(ISERROR(L41*$C$19/$C$16),0,L41*$C$19/$C$16)</f>
        <v>4</v>
      </c>
      <c r="R41" s="55">
        <f>IF(OR(ISERROR(K41*$C$20/L242),EXACT(MID(B41,1,4),"WPL:")),0,K41*$C$20/L242)</f>
        <v>4</v>
      </c>
      <c r="S41" s="58">
        <f>IF(ISERROR(N41*$C$20),0,N41*$C$20/100)</f>
        <v>4</v>
      </c>
      <c r="T41" s="59">
        <f>IF(OR(ISERROR(K41*$C$19/$C$16),MID(B41,1,4)&lt;&gt;"WPL:"),0,K41*$C$19/$C$16)</f>
        <v>4</v>
      </c>
      <c r="U41" s="58">
        <f>IF(OR(ISERROR(L41*$C$19/$C$16),MID(B41,1,4)&lt;&gt;"WPL:"),0,K41*H41*$C$19/$C$16)</f>
        <v>4</v>
      </c>
      <c r="V41" s="59">
        <f>IF(OR(ISERROR(K41*$C$20/L242),MID(B41,1,4)&lt;&gt;"WPL:"),0,K41*$C$20/L242)</f>
        <v>4</v>
      </c>
      <c r="W41" s="58">
        <f>IF(OR(ISERROR(K41*H41/L242*$C$20),MID(B41,1,4)&lt;&gt;"WPL:"),0,K41*H41/L242*$C$20)</f>
        <v>4</v>
      </c>
      <c r="X41" s="60" t="s">
        <v>280</v>
      </c>
    </row>
    <row r="42" spans="1:24" ht="13.5" customHeight="1" outlineLevel="1">
      <c r="A42" s="47" t="s">
        <v>293</v>
      </c>
      <c r="B42" s="48" t="s">
        <v>294</v>
      </c>
      <c r="C42" s="49" t="s">
        <v>295</v>
      </c>
      <c r="D42" s="50" t="s">
        <v>296</v>
      </c>
      <c r="E42" s="50">
        <v>853061</v>
      </c>
      <c r="F42" s="48" t="s">
        <v>297</v>
      </c>
      <c r="G42" s="51" t="s">
        <v>139</v>
      </c>
      <c r="H42" s="52">
        <v>181.44503009</v>
      </c>
      <c r="I42" s="50" t="s">
        <v>140</v>
      </c>
      <c r="J42" s="51" t="s">
        <v>54</v>
      </c>
      <c r="K42" s="53">
        <v>216</v>
      </c>
      <c r="L42" s="54">
        <v>39192.13</v>
      </c>
      <c r="M42" s="54">
        <v>0.1</v>
      </c>
      <c r="N42" s="53">
        <v>0.11910188839833244</v>
      </c>
      <c r="O42" s="55"/>
      <c r="P42" s="56">
        <f>IF(OR(ISERROR(K42*$C$19/$C$16),EXACT(MID(B42,1,4),"WPL:")),0,K42*$C$19/$C$16)</f>
        <v>4</v>
      </c>
      <c r="Q42" s="57">
        <f>IF(ISERROR(L42*$C$19/$C$16),0,L42*$C$19/$C$16)</f>
        <v>4</v>
      </c>
      <c r="R42" s="55">
        <f>IF(OR(ISERROR(K42*$C$20/L242),EXACT(MID(B42,1,4),"WPL:")),0,K42*$C$20/L242)</f>
        <v>4</v>
      </c>
      <c r="S42" s="58">
        <f>IF(ISERROR(N42*$C$20),0,N42*$C$20/100)</f>
        <v>4</v>
      </c>
      <c r="T42" s="59">
        <f>IF(OR(ISERROR(K42*$C$19/$C$16),MID(B42,1,4)&lt;&gt;"WPL:"),0,K42*$C$19/$C$16)</f>
        <v>4</v>
      </c>
      <c r="U42" s="58">
        <f>IF(OR(ISERROR(L42*$C$19/$C$16),MID(B42,1,4)&lt;&gt;"WPL:"),0,K42*H42*$C$19/$C$16)</f>
        <v>4</v>
      </c>
      <c r="V42" s="59">
        <f>IF(OR(ISERROR(K42*$C$20/L242),MID(B42,1,4)&lt;&gt;"WPL:"),0,K42*$C$20/L242)</f>
        <v>4</v>
      </c>
      <c r="W42" s="58">
        <f>IF(OR(ISERROR(K42*H42/L242*$C$20),MID(B42,1,4)&lt;&gt;"WPL:"),0,K42*H42/L242*$C$20)</f>
        <v>4</v>
      </c>
      <c r="X42" s="60" t="s">
        <v>266</v>
      </c>
    </row>
    <row r="43" spans="1:24" ht="13.5" customHeight="1" outlineLevel="1">
      <c r="A43" s="47" t="s">
        <v>306</v>
      </c>
      <c r="B43" s="48" t="s">
        <v>307</v>
      </c>
      <c r="C43" s="49" t="s">
        <v>308</v>
      </c>
      <c r="D43" s="50" t="s">
        <v>309</v>
      </c>
      <c r="E43" s="50">
        <v>853061</v>
      </c>
      <c r="F43" s="48" t="s">
        <v>297</v>
      </c>
      <c r="G43" s="51" t="s">
        <v>139</v>
      </c>
      <c r="H43" s="52">
        <v>178.64639209</v>
      </c>
      <c r="I43" s="50" t="s">
        <v>140</v>
      </c>
      <c r="J43" s="51" t="s">
        <v>54</v>
      </c>
      <c r="K43" s="53">
        <v>107</v>
      </c>
      <c r="L43" s="54">
        <v>19115.16</v>
      </c>
      <c r="M43" s="54">
        <v>0.1</v>
      </c>
      <c r="N43" s="53">
        <v>0.05808951065012972</v>
      </c>
      <c r="O43" s="55"/>
      <c r="P43" s="56">
        <f>IF(OR(ISERROR(K43*$C$19/$C$16),EXACT(MID(B43,1,4),"WPL:")),0,K43*$C$19/$C$16)</f>
        <v>4</v>
      </c>
      <c r="Q43" s="57">
        <f>IF(ISERROR(L43*$C$19/$C$16),0,L43*$C$19/$C$16)</f>
        <v>4</v>
      </c>
      <c r="R43" s="55">
        <f>IF(OR(ISERROR(K43*$C$20/L242),EXACT(MID(B43,1,4),"WPL:")),0,K43*$C$20/L242)</f>
        <v>4</v>
      </c>
      <c r="S43" s="58">
        <f>IF(ISERROR(N43*$C$20),0,N43*$C$20/100)</f>
        <v>4</v>
      </c>
      <c r="T43" s="59">
        <f>IF(OR(ISERROR(K43*$C$19/$C$16),MID(B43,1,4)&lt;&gt;"WPL:"),0,K43*$C$19/$C$16)</f>
        <v>4</v>
      </c>
      <c r="U43" s="58">
        <f>IF(OR(ISERROR(L43*$C$19/$C$16),MID(B43,1,4)&lt;&gt;"WPL:"),0,K43*H43*$C$19/$C$16)</f>
        <v>4</v>
      </c>
      <c r="V43" s="59">
        <f>IF(OR(ISERROR(K43*$C$20/L242),MID(B43,1,4)&lt;&gt;"WPL:"),0,K43*$C$20/L242)</f>
        <v>4</v>
      </c>
      <c r="W43" s="58">
        <f>IF(OR(ISERROR(K43*H43/L242*$C$20),MID(B43,1,4)&lt;&gt;"WPL:"),0,K43*H43/L242*$C$20)</f>
        <v>4</v>
      </c>
      <c r="X43" s="60" t="s">
        <v>266</v>
      </c>
    </row>
    <row r="44" spans="1:24" ht="13.5" customHeight="1" outlineLevel="1">
      <c r="A44" s="47" t="s">
        <v>318</v>
      </c>
      <c r="B44" s="48" t="s">
        <v>319</v>
      </c>
      <c r="C44" s="49" t="s">
        <v>320</v>
      </c>
      <c r="D44" s="50" t="s">
        <v>321</v>
      </c>
      <c r="E44" s="50">
        <v>890385</v>
      </c>
      <c r="F44" s="48" t="s">
        <v>322</v>
      </c>
      <c r="G44" s="51" t="s">
        <v>139</v>
      </c>
      <c r="H44" s="52">
        <v>133.86818415</v>
      </c>
      <c r="I44" s="50" t="s">
        <v>140</v>
      </c>
      <c r="J44" s="51" t="s">
        <v>54</v>
      </c>
      <c r="K44" s="53">
        <v>286</v>
      </c>
      <c r="L44" s="54">
        <v>38286.3</v>
      </c>
      <c r="M44" s="54">
        <v>0.1</v>
      </c>
      <c r="N44" s="53">
        <v>0.11634914024282617</v>
      </c>
      <c r="O44" s="55"/>
      <c r="P44" s="56">
        <f>IF(OR(ISERROR(K44*$C$19/$C$16),EXACT(MID(B44,1,4),"WPL:")),0,K44*$C$19/$C$16)</f>
        <v>4</v>
      </c>
      <c r="Q44" s="57">
        <f>IF(ISERROR(L44*$C$19/$C$16),0,L44*$C$19/$C$16)</f>
        <v>4</v>
      </c>
      <c r="R44" s="55">
        <f>IF(OR(ISERROR(K44*$C$20/L242),EXACT(MID(B44,1,4),"WPL:")),0,K44*$C$20/L242)</f>
        <v>4</v>
      </c>
      <c r="S44" s="58">
        <f>IF(ISERROR(N44*$C$20),0,N44*$C$20/100)</f>
        <v>4</v>
      </c>
      <c r="T44" s="59">
        <f>IF(OR(ISERROR(K44*$C$19/$C$16),MID(B44,1,4)&lt;&gt;"WPL:"),0,K44*$C$19/$C$16)</f>
        <v>4</v>
      </c>
      <c r="U44" s="58">
        <f>IF(OR(ISERROR(L44*$C$19/$C$16),MID(B44,1,4)&lt;&gt;"WPL:"),0,K44*H44*$C$19/$C$16)</f>
        <v>4</v>
      </c>
      <c r="V44" s="59">
        <f>IF(OR(ISERROR(K44*$C$20/L242),MID(B44,1,4)&lt;&gt;"WPL:"),0,K44*$C$20/L242)</f>
        <v>4</v>
      </c>
      <c r="W44" s="58">
        <f>IF(OR(ISERROR(K44*H44/L242*$C$20),MID(B44,1,4)&lt;&gt;"WPL:"),0,K44*H44/L242*$C$20)</f>
        <v>4</v>
      </c>
      <c r="X44" s="60" t="s">
        <v>331</v>
      </c>
    </row>
    <row r="45" spans="1:24" ht="13.5" customHeight="1" outlineLevel="1">
      <c r="A45" s="47" t="s">
        <v>332</v>
      </c>
      <c r="B45" s="48" t="s">
        <v>333</v>
      </c>
      <c r="C45" s="49" t="s">
        <v>334</v>
      </c>
      <c r="D45" s="50" t="s">
        <v>335</v>
      </c>
      <c r="E45" s="50">
        <v>851882</v>
      </c>
      <c r="F45" s="48" t="s">
        <v>336</v>
      </c>
      <c r="G45" s="51" t="s">
        <v>139</v>
      </c>
      <c r="H45" s="52">
        <v>72.01828443</v>
      </c>
      <c r="I45" s="50" t="s">
        <v>140</v>
      </c>
      <c r="J45" s="51" t="s">
        <v>54</v>
      </c>
      <c r="K45" s="53">
        <v>16474</v>
      </c>
      <c r="L45" s="54">
        <v>1186429.22</v>
      </c>
      <c r="M45" s="54">
        <v>3.6</v>
      </c>
      <c r="N45" s="53">
        <v>3.6054677444925955</v>
      </c>
      <c r="O45" s="55"/>
      <c r="P45" s="56">
        <f>IF(OR(ISERROR(K45*$C$19/$C$16),EXACT(MID(B45,1,4),"WPL:")),0,K45*$C$19/$C$16)</f>
        <v>4</v>
      </c>
      <c r="Q45" s="57">
        <f>IF(ISERROR(L45*$C$19/$C$16),0,L45*$C$19/$C$16)</f>
        <v>4</v>
      </c>
      <c r="R45" s="55">
        <f>IF(OR(ISERROR(K45*$C$20/L242),EXACT(MID(B45,1,4),"WPL:")),0,K45*$C$20/L242)</f>
        <v>4</v>
      </c>
      <c r="S45" s="58">
        <f>IF(ISERROR(N45*$C$20),0,N45*$C$20/100)</f>
        <v>4</v>
      </c>
      <c r="T45" s="59">
        <f>IF(OR(ISERROR(K45*$C$19/$C$16),MID(B45,1,4)&lt;&gt;"WPL:"),0,K45*$C$19/$C$16)</f>
        <v>4</v>
      </c>
      <c r="U45" s="58">
        <f>IF(OR(ISERROR(L45*$C$19/$C$16),MID(B45,1,4)&lt;&gt;"WPL:"),0,K45*H45*$C$19/$C$16)</f>
        <v>4</v>
      </c>
      <c r="V45" s="59">
        <f>IF(OR(ISERROR(K45*$C$20/L242),MID(B45,1,4)&lt;&gt;"WPL:"),0,K45*$C$20/L242)</f>
        <v>4</v>
      </c>
      <c r="W45" s="58">
        <f>IF(OR(ISERROR(K45*H45/L242*$C$20),MID(B45,1,4)&lt;&gt;"WPL:"),0,K45*H45/L242*$C$20)</f>
        <v>4</v>
      </c>
      <c r="X45" s="60" t="s">
        <v>133</v>
      </c>
    </row>
    <row r="46" spans="1:24" ht="13.5" customHeight="1" outlineLevel="1">
      <c r="A46" s="47" t="s">
        <v>345</v>
      </c>
      <c r="B46" s="48" t="s">
        <v>346</v>
      </c>
      <c r="C46" s="49" t="s">
        <v>347</v>
      </c>
      <c r="D46" s="50" t="s">
        <v>348</v>
      </c>
      <c r="E46" s="50">
        <v>282675</v>
      </c>
      <c r="F46" s="48" t="s">
        <v>349</v>
      </c>
      <c r="G46" s="51" t="s">
        <v>139</v>
      </c>
      <c r="H46" s="52">
        <v>84.56551145</v>
      </c>
      <c r="I46" s="50" t="s">
        <v>140</v>
      </c>
      <c r="J46" s="51" t="s">
        <v>54</v>
      </c>
      <c r="K46" s="53">
        <v>1715</v>
      </c>
      <c r="L46" s="54">
        <v>145029.85</v>
      </c>
      <c r="M46" s="54">
        <v>0.4</v>
      </c>
      <c r="N46" s="53">
        <v>0.4407346324154082</v>
      </c>
      <c r="O46" s="55"/>
      <c r="P46" s="56">
        <f>IF(OR(ISERROR(K46*$C$19/$C$16),EXACT(MID(B46,1,4),"WPL:")),0,K46*$C$19/$C$16)</f>
        <v>4</v>
      </c>
      <c r="Q46" s="57">
        <f>IF(ISERROR(L46*$C$19/$C$16),0,L46*$C$19/$C$16)</f>
        <v>4</v>
      </c>
      <c r="R46" s="55">
        <f>IF(OR(ISERROR(K46*$C$20/L242),EXACT(MID(B46,1,4),"WPL:")),0,K46*$C$20/L242)</f>
        <v>4</v>
      </c>
      <c r="S46" s="58">
        <f>IF(ISERROR(N46*$C$20),0,N46*$C$20/100)</f>
        <v>4</v>
      </c>
      <c r="T46" s="59">
        <f>IF(OR(ISERROR(K46*$C$19/$C$16),MID(B46,1,4)&lt;&gt;"WPL:"),0,K46*$C$19/$C$16)</f>
        <v>4</v>
      </c>
      <c r="U46" s="58">
        <f>IF(OR(ISERROR(L46*$C$19/$C$16),MID(B46,1,4)&lt;&gt;"WPL:"),0,K46*H46*$C$19/$C$16)</f>
        <v>4</v>
      </c>
      <c r="V46" s="59">
        <f>IF(OR(ISERROR(K46*$C$20/L242),MID(B46,1,4)&lt;&gt;"WPL:"),0,K46*$C$20/L242)</f>
        <v>4</v>
      </c>
      <c r="W46" s="58">
        <f>IF(OR(ISERROR(K46*H46/L242*$C$20),MID(B46,1,4)&lt;&gt;"WPL:"),0,K46*H46/L242*$C$20)</f>
        <v>4</v>
      </c>
      <c r="X46" s="60" t="s">
        <v>190</v>
      </c>
    </row>
    <row r="47" spans="1:24" ht="13.5" customHeight="1" outlineLevel="1">
      <c r="A47" s="47" t="s">
        <v>358</v>
      </c>
      <c r="B47" s="48" t="s">
        <v>359</v>
      </c>
      <c r="C47" s="49" t="s">
        <v>360</v>
      </c>
      <c r="D47" s="50" t="s">
        <v>361</v>
      </c>
      <c r="E47" s="50">
        <v>875863</v>
      </c>
      <c r="F47" s="48" t="s">
        <v>362</v>
      </c>
      <c r="G47" s="51" t="s">
        <v>139</v>
      </c>
      <c r="H47" s="52">
        <v>72.57801203</v>
      </c>
      <c r="I47" s="50" t="s">
        <v>140</v>
      </c>
      <c r="J47" s="51" t="s">
        <v>54</v>
      </c>
      <c r="K47" s="53">
        <v>2763</v>
      </c>
      <c r="L47" s="54">
        <v>200533.05</v>
      </c>
      <c r="M47" s="54">
        <v>0.6</v>
      </c>
      <c r="N47" s="53">
        <v>0.6094046162144598</v>
      </c>
      <c r="O47" s="55"/>
      <c r="P47" s="56">
        <f>IF(OR(ISERROR(K47*$C$19/$C$16),EXACT(MID(B47,1,4),"WPL:")),0,K47*$C$19/$C$16)</f>
        <v>4</v>
      </c>
      <c r="Q47" s="57">
        <f>IF(ISERROR(L47*$C$19/$C$16),0,L47*$C$19/$C$16)</f>
        <v>4</v>
      </c>
      <c r="R47" s="55">
        <f>IF(OR(ISERROR(K47*$C$20/L242),EXACT(MID(B47,1,4),"WPL:")),0,K47*$C$20/L242)</f>
        <v>4</v>
      </c>
      <c r="S47" s="58">
        <f>IF(ISERROR(N47*$C$20),0,N47*$C$20/100)</f>
        <v>4</v>
      </c>
      <c r="T47" s="59">
        <f>IF(OR(ISERROR(K47*$C$19/$C$16),MID(B47,1,4)&lt;&gt;"WPL:"),0,K47*$C$19/$C$16)</f>
        <v>4</v>
      </c>
      <c r="U47" s="58">
        <f>IF(OR(ISERROR(L47*$C$19/$C$16),MID(B47,1,4)&lt;&gt;"WPL:"),0,K47*H47*$C$19/$C$16)</f>
        <v>4</v>
      </c>
      <c r="V47" s="59">
        <f>IF(OR(ISERROR(K47*$C$20/L242),MID(B47,1,4)&lt;&gt;"WPL:"),0,K47*$C$20/L242)</f>
        <v>4</v>
      </c>
      <c r="W47" s="58">
        <f>IF(OR(ISERROR(K47*H47/L242*$C$20),MID(B47,1,4)&lt;&gt;"WPL:"),0,K47*H47/L242*$C$20)</f>
        <v>4</v>
      </c>
      <c r="X47" s="60" t="s">
        <v>280</v>
      </c>
    </row>
    <row r="48" spans="1:24" ht="13.5" customHeight="1" outlineLevel="1">
      <c r="A48" s="47" t="s">
        <v>371</v>
      </c>
      <c r="B48" s="48" t="s">
        <v>372</v>
      </c>
      <c r="C48" s="49" t="s">
        <v>360</v>
      </c>
      <c r="D48" s="50" t="s">
        <v>361</v>
      </c>
      <c r="E48" s="50">
        <v>875863</v>
      </c>
      <c r="F48" s="48" t="s">
        <v>362</v>
      </c>
      <c r="G48" s="51" t="s">
        <v>139</v>
      </c>
      <c r="H48" s="52">
        <v>72.57801203</v>
      </c>
      <c r="I48" s="50" t="s">
        <v>140</v>
      </c>
      <c r="J48" s="51" t="s">
        <v>54</v>
      </c>
      <c r="K48" s="53">
        <v>2000</v>
      </c>
      <c r="L48" s="54">
        <v>0</v>
      </c>
      <c r="M48" s="54">
        <v>0</v>
      </c>
      <c r="N48" s="53">
        <v>0</v>
      </c>
      <c r="O48" s="55"/>
      <c r="P48" s="56">
        <f>IF(OR(ISERROR(K48*$C$19/$C$16),EXACT(MID(B48,1,4),"WPL:")),0,K48*$C$19/$C$16)</f>
        <v>4</v>
      </c>
      <c r="Q48" s="57">
        <f>IF(ISERROR(L48*$C$19/$C$16),0,L48*$C$19/$C$16)</f>
        <v>4</v>
      </c>
      <c r="R48" s="55">
        <f>IF(OR(ISERROR(K48*$C$20/L242),EXACT(MID(B48,1,4),"WPL:")),0,K48*$C$20/L242)</f>
        <v>4</v>
      </c>
      <c r="S48" s="58">
        <f>IF(ISERROR(N48*$C$20),0,N48*$C$20/100)</f>
        <v>4</v>
      </c>
      <c r="T48" s="59">
        <f>IF(OR(ISERROR(K48*$C$19/$C$16),MID(B48,1,4)&lt;&gt;"WPL:"),0,K48*$C$19/$C$16)</f>
        <v>4</v>
      </c>
      <c r="U48" s="58">
        <f>IF(OR(ISERROR(L48*$C$19/$C$16),MID(B48,1,4)&lt;&gt;"WPL:"),0,K48*H48*$C$19/$C$16)</f>
        <v>4</v>
      </c>
      <c r="V48" s="59">
        <f>IF(OR(ISERROR(K48*$C$20/L242),MID(B48,1,4)&lt;&gt;"WPL:"),0,K48*$C$20/L242)</f>
        <v>4</v>
      </c>
      <c r="W48" s="58">
        <f>IF(OR(ISERROR(K48*H48/L242*$C$20),MID(B48,1,4)&lt;&gt;"WPL:"),0,K48*H48/L242*$C$20)</f>
        <v>4</v>
      </c>
      <c r="X48" s="60" t="s">
        <v>280</v>
      </c>
    </row>
    <row r="49" spans="1:24" ht="13.5" customHeight="1" outlineLevel="1">
      <c r="A49" s="47" t="s">
        <v>381</v>
      </c>
      <c r="B49" s="48" t="s">
        <v>382</v>
      </c>
      <c r="C49" s="49" t="s">
        <v>383</v>
      </c>
      <c r="D49" s="50" t="s">
        <v>384</v>
      </c>
      <c r="E49" s="50">
        <v>743877</v>
      </c>
      <c r="F49" s="48" t="s">
        <v>385</v>
      </c>
      <c r="G49" s="51" t="s">
        <v>139</v>
      </c>
      <c r="H49" s="52">
        <v>14.96338449</v>
      </c>
      <c r="I49" s="50" t="s">
        <v>140</v>
      </c>
      <c r="J49" s="51" t="s">
        <v>54</v>
      </c>
      <c r="K49" s="53">
        <v>19363</v>
      </c>
      <c r="L49" s="54">
        <v>289736.01</v>
      </c>
      <c r="M49" s="54">
        <v>0.9</v>
      </c>
      <c r="N49" s="53">
        <v>0.8804855956539777</v>
      </c>
      <c r="O49" s="55"/>
      <c r="P49" s="56">
        <f>IF(OR(ISERROR(K49*$C$19/$C$16),EXACT(MID(B49,1,4),"WPL:")),0,K49*$C$19/$C$16)</f>
        <v>4</v>
      </c>
      <c r="Q49" s="57">
        <f>IF(ISERROR(L49*$C$19/$C$16),0,L49*$C$19/$C$16)</f>
        <v>4</v>
      </c>
      <c r="R49" s="55">
        <f>IF(OR(ISERROR(K49*$C$20/L242),EXACT(MID(B49,1,4),"WPL:")),0,K49*$C$20/L242)</f>
        <v>4</v>
      </c>
      <c r="S49" s="58">
        <f>IF(ISERROR(N49*$C$20),0,N49*$C$20/100)</f>
        <v>4</v>
      </c>
      <c r="T49" s="59">
        <f>IF(OR(ISERROR(K49*$C$19/$C$16),MID(B49,1,4)&lt;&gt;"WPL:"),0,K49*$C$19/$C$16)</f>
        <v>4</v>
      </c>
      <c r="U49" s="58">
        <f>IF(OR(ISERROR(L49*$C$19/$C$16),MID(B49,1,4)&lt;&gt;"WPL:"),0,K49*H49*$C$19/$C$16)</f>
        <v>4</v>
      </c>
      <c r="V49" s="59">
        <f>IF(OR(ISERROR(K49*$C$20/L242),MID(B49,1,4)&lt;&gt;"WPL:"),0,K49*$C$20/L242)</f>
        <v>4</v>
      </c>
      <c r="W49" s="58">
        <f>IF(OR(ISERROR(K49*H49/L242*$C$20),MID(B49,1,4)&lt;&gt;"WPL:"),0,K49*H49/L242*$C$20)</f>
        <v>4</v>
      </c>
      <c r="X49" s="60" t="s">
        <v>105</v>
      </c>
    </row>
    <row r="50" spans="1:24" ht="13.5" customHeight="1" outlineLevel="1">
      <c r="A50" s="47" t="s">
        <v>394</v>
      </c>
      <c r="B50" s="48" t="s">
        <v>395</v>
      </c>
      <c r="C50" s="49" t="s">
        <v>396</v>
      </c>
      <c r="D50" s="50" t="s">
        <v>397</v>
      </c>
      <c r="E50" s="50">
        <v>804010</v>
      </c>
      <c r="F50" s="48" t="s">
        <v>398</v>
      </c>
      <c r="G50" s="51" t="s">
        <v>399</v>
      </c>
      <c r="H50" s="52">
        <v>17.86</v>
      </c>
      <c r="I50" s="50" t="s">
        <v>17</v>
      </c>
      <c r="J50" s="51" t="s">
        <v>54</v>
      </c>
      <c r="K50" s="53">
        <v>7301</v>
      </c>
      <c r="L50" s="54">
        <v>130395.86</v>
      </c>
      <c r="M50" s="54">
        <v>0.4</v>
      </c>
      <c r="N50" s="53">
        <v>0.39626305498896286</v>
      </c>
      <c r="O50" s="55"/>
      <c r="P50" s="56">
        <f>IF(OR(ISERROR(K50*$C$19/$C$16),EXACT(MID(B50,1,4),"WPL:")),0,K50*$C$19/$C$16)</f>
        <v>4</v>
      </c>
      <c r="Q50" s="57">
        <f>IF(ISERROR(L50*$C$19/$C$16),0,L50*$C$19/$C$16)</f>
        <v>4</v>
      </c>
      <c r="R50" s="55">
        <f>IF(OR(ISERROR(K50*$C$20/L242),EXACT(MID(B50,1,4),"WPL:")),0,K50*$C$20/L242)</f>
        <v>4</v>
      </c>
      <c r="S50" s="58">
        <f>IF(ISERROR(N50*$C$20),0,N50*$C$20/100)</f>
        <v>4</v>
      </c>
      <c r="T50" s="59">
        <f>IF(OR(ISERROR(K50*$C$19/$C$16),MID(B50,1,4)&lt;&gt;"WPL:"),0,K50*$C$19/$C$16)</f>
        <v>4</v>
      </c>
      <c r="U50" s="58">
        <f>IF(OR(ISERROR(L50*$C$19/$C$16),MID(B50,1,4)&lt;&gt;"WPL:"),0,K50*H50*$C$19/$C$16)</f>
        <v>4</v>
      </c>
      <c r="V50" s="59">
        <f>IF(OR(ISERROR(K50*$C$20/L242),MID(B50,1,4)&lt;&gt;"WPL:"),0,K50*$C$20/L242)</f>
        <v>4</v>
      </c>
      <c r="W50" s="58">
        <f>IF(OR(ISERROR(K50*H50/L242*$C$20),MID(B50,1,4)&lt;&gt;"WPL:"),0,K50*H50/L242*$C$20)</f>
        <v>4</v>
      </c>
      <c r="X50" s="60" t="s">
        <v>105</v>
      </c>
    </row>
    <row r="51" spans="1:24" ht="13.5" customHeight="1" outlineLevel="1">
      <c r="A51" s="47" t="s">
        <v>408</v>
      </c>
      <c r="B51" s="48" t="s">
        <v>409</v>
      </c>
      <c r="C51" s="49" t="s">
        <v>410</v>
      </c>
      <c r="D51" s="50" t="s">
        <v>411</v>
      </c>
      <c r="E51" s="50">
        <v>519000</v>
      </c>
      <c r="F51" s="48" t="s">
        <v>412</v>
      </c>
      <c r="G51" s="51" t="s">
        <v>399</v>
      </c>
      <c r="H51" s="52">
        <v>82.89</v>
      </c>
      <c r="I51" s="50" t="s">
        <v>17</v>
      </c>
      <c r="J51" s="51" t="s">
        <v>54</v>
      </c>
      <c r="K51" s="53">
        <v>1753</v>
      </c>
      <c r="L51" s="54">
        <v>145306.17</v>
      </c>
      <c r="M51" s="54">
        <v>0.4</v>
      </c>
      <c r="N51" s="53">
        <v>0.4415743477817899</v>
      </c>
      <c r="O51" s="55"/>
      <c r="P51" s="56">
        <f>IF(OR(ISERROR(K51*$C$19/$C$16),EXACT(MID(B51,1,4),"WPL:")),0,K51*$C$19/$C$16)</f>
        <v>4</v>
      </c>
      <c r="Q51" s="57">
        <f>IF(ISERROR(L51*$C$19/$C$16),0,L51*$C$19/$C$16)</f>
        <v>4</v>
      </c>
      <c r="R51" s="55">
        <f>IF(OR(ISERROR(K51*$C$20/L242),EXACT(MID(B51,1,4),"WPL:")),0,K51*$C$20/L242)</f>
        <v>4</v>
      </c>
      <c r="S51" s="58">
        <f>IF(ISERROR(N51*$C$20),0,N51*$C$20/100)</f>
        <v>4</v>
      </c>
      <c r="T51" s="59">
        <f>IF(OR(ISERROR(K51*$C$19/$C$16),MID(B51,1,4)&lt;&gt;"WPL:"),0,K51*$C$19/$C$16)</f>
        <v>4</v>
      </c>
      <c r="U51" s="58">
        <f>IF(OR(ISERROR(L51*$C$19/$C$16),MID(B51,1,4)&lt;&gt;"WPL:"),0,K51*H51*$C$19/$C$16)</f>
        <v>4</v>
      </c>
      <c r="V51" s="59">
        <f>IF(OR(ISERROR(K51*$C$20/L242),MID(B51,1,4)&lt;&gt;"WPL:"),0,K51*$C$20/L242)</f>
        <v>4</v>
      </c>
      <c r="W51" s="58">
        <f>IF(OR(ISERROR(K51*H51/L242*$C$20),MID(B51,1,4)&lt;&gt;"WPL:"),0,K51*H51/L242*$C$20)</f>
        <v>4</v>
      </c>
      <c r="X51" s="60" t="s">
        <v>421</v>
      </c>
    </row>
    <row r="52" spans="1:24" ht="13.5" customHeight="1" outlineLevel="1">
      <c r="A52" s="47" t="s">
        <v>422</v>
      </c>
      <c r="B52" s="48" t="s">
        <v>423</v>
      </c>
      <c r="C52" s="49" t="s">
        <v>424</v>
      </c>
      <c r="D52" s="50" t="s">
        <v>425</v>
      </c>
      <c r="E52" s="50">
        <v>519000</v>
      </c>
      <c r="F52" s="48" t="s">
        <v>412</v>
      </c>
      <c r="G52" s="51" t="s">
        <v>399</v>
      </c>
      <c r="H52" s="52">
        <v>70.67</v>
      </c>
      <c r="I52" s="50" t="s">
        <v>17</v>
      </c>
      <c r="J52" s="51" t="s">
        <v>54</v>
      </c>
      <c r="K52" s="53">
        <v>290</v>
      </c>
      <c r="L52" s="54">
        <v>20494.3</v>
      </c>
      <c r="M52" s="54">
        <v>0.1</v>
      </c>
      <c r="N52" s="53">
        <v>0.06228061173000662</v>
      </c>
      <c r="O52" s="55"/>
      <c r="P52" s="56">
        <f>IF(OR(ISERROR(K52*$C$19/$C$16),EXACT(MID(B52,1,4),"WPL:")),0,K52*$C$19/$C$16)</f>
        <v>4</v>
      </c>
      <c r="Q52" s="57">
        <f>IF(ISERROR(L52*$C$19/$C$16),0,L52*$C$19/$C$16)</f>
        <v>4</v>
      </c>
      <c r="R52" s="55">
        <f>IF(OR(ISERROR(K52*$C$20/L242),EXACT(MID(B52,1,4),"WPL:")),0,K52*$C$20/L242)</f>
        <v>4</v>
      </c>
      <c r="S52" s="58">
        <f>IF(ISERROR(N52*$C$20),0,N52*$C$20/100)</f>
        <v>4</v>
      </c>
      <c r="T52" s="59">
        <f>IF(OR(ISERROR(K52*$C$19/$C$16),MID(B52,1,4)&lt;&gt;"WPL:"),0,K52*$C$19/$C$16)</f>
        <v>4</v>
      </c>
      <c r="U52" s="58">
        <f>IF(OR(ISERROR(L52*$C$19/$C$16),MID(B52,1,4)&lt;&gt;"WPL:"),0,K52*H52*$C$19/$C$16)</f>
        <v>4</v>
      </c>
      <c r="V52" s="59">
        <f>IF(OR(ISERROR(K52*$C$20/L242),MID(B52,1,4)&lt;&gt;"WPL:"),0,K52*$C$20/L242)</f>
        <v>4</v>
      </c>
      <c r="W52" s="58">
        <f>IF(OR(ISERROR(K52*H52/L242*$C$20),MID(B52,1,4)&lt;&gt;"WPL:"),0,K52*H52/L242*$C$20)</f>
        <v>4</v>
      </c>
      <c r="X52" s="60" t="s">
        <v>421</v>
      </c>
    </row>
    <row r="53" spans="1:24" ht="13.5" customHeight="1" outlineLevel="1">
      <c r="A53" s="47" t="s">
        <v>434</v>
      </c>
      <c r="B53" s="48" t="s">
        <v>435</v>
      </c>
      <c r="C53" s="49" t="s">
        <v>436</v>
      </c>
      <c r="D53" s="50" t="s">
        <v>437</v>
      </c>
      <c r="E53" s="50">
        <v>520000</v>
      </c>
      <c r="F53" s="48" t="s">
        <v>438</v>
      </c>
      <c r="G53" s="51" t="s">
        <v>399</v>
      </c>
      <c r="H53" s="52">
        <v>88.24</v>
      </c>
      <c r="I53" s="50" t="s">
        <v>17</v>
      </c>
      <c r="J53" s="51" t="s">
        <v>54</v>
      </c>
      <c r="K53" s="53">
        <v>534</v>
      </c>
      <c r="L53" s="54">
        <v>47120.16</v>
      </c>
      <c r="M53" s="54">
        <v>0.1</v>
      </c>
      <c r="N53" s="53">
        <v>0.14319456578735498</v>
      </c>
      <c r="O53" s="55"/>
      <c r="P53" s="56">
        <f>IF(OR(ISERROR(K53*$C$19/$C$16),EXACT(MID(B53,1,4),"WPL:")),0,K53*$C$19/$C$16)</f>
        <v>4</v>
      </c>
      <c r="Q53" s="57">
        <f>IF(ISERROR(L53*$C$19/$C$16),0,L53*$C$19/$C$16)</f>
        <v>4</v>
      </c>
      <c r="R53" s="55">
        <f>IF(OR(ISERROR(K53*$C$20/L242),EXACT(MID(B53,1,4),"WPL:")),0,K53*$C$20/L242)</f>
        <v>4</v>
      </c>
      <c r="S53" s="58">
        <f>IF(ISERROR(N53*$C$20),0,N53*$C$20/100)</f>
        <v>4</v>
      </c>
      <c r="T53" s="59">
        <f>IF(OR(ISERROR(K53*$C$19/$C$16),MID(B53,1,4)&lt;&gt;"WPL:"),0,K53*$C$19/$C$16)</f>
        <v>4</v>
      </c>
      <c r="U53" s="58">
        <f>IF(OR(ISERROR(L53*$C$19/$C$16),MID(B53,1,4)&lt;&gt;"WPL:"),0,K53*H53*$C$19/$C$16)</f>
        <v>4</v>
      </c>
      <c r="V53" s="59">
        <f>IF(OR(ISERROR(K53*$C$20/L242),MID(B53,1,4)&lt;&gt;"WPL:"),0,K53*$C$20/L242)</f>
        <v>4</v>
      </c>
      <c r="W53" s="58">
        <f>IF(OR(ISERROR(K53*H53/L242*$C$20),MID(B53,1,4)&lt;&gt;"WPL:"),0,K53*H53/L242*$C$20)</f>
        <v>4</v>
      </c>
      <c r="X53" s="60" t="s">
        <v>447</v>
      </c>
    </row>
    <row r="54" spans="1:24" ht="13.5" customHeight="1" outlineLevel="1">
      <c r="A54" s="47" t="s">
        <v>448</v>
      </c>
      <c r="B54" s="48" t="s">
        <v>449</v>
      </c>
      <c r="C54" s="49" t="s">
        <v>450</v>
      </c>
      <c r="D54" s="50" t="s">
        <v>451</v>
      </c>
      <c r="E54" s="50">
        <v>543900</v>
      </c>
      <c r="F54" s="48" t="s">
        <v>452</v>
      </c>
      <c r="G54" s="51" t="s">
        <v>399</v>
      </c>
      <c r="H54" s="52">
        <v>197.3</v>
      </c>
      <c r="I54" s="50" t="s">
        <v>17</v>
      </c>
      <c r="J54" s="51" t="s">
        <v>54</v>
      </c>
      <c r="K54" s="53">
        <v>582</v>
      </c>
      <c r="L54" s="54">
        <v>114828.6</v>
      </c>
      <c r="M54" s="54">
        <v>0.3</v>
      </c>
      <c r="N54" s="53">
        <v>0.3489553413437023</v>
      </c>
      <c r="O54" s="55"/>
      <c r="P54" s="56">
        <f>IF(OR(ISERROR(K54*$C$19/$C$16),EXACT(MID(B54,1,4),"WPL:")),0,K54*$C$19/$C$16)</f>
        <v>4</v>
      </c>
      <c r="Q54" s="57">
        <f>IF(ISERROR(L54*$C$19/$C$16),0,L54*$C$19/$C$16)</f>
        <v>4</v>
      </c>
      <c r="R54" s="55">
        <f>IF(OR(ISERROR(K54*$C$20/L242),EXACT(MID(B54,1,4),"WPL:")),0,K54*$C$20/L242)</f>
        <v>4</v>
      </c>
      <c r="S54" s="58">
        <f>IF(ISERROR(N54*$C$20),0,N54*$C$20/100)</f>
        <v>4</v>
      </c>
      <c r="T54" s="59">
        <f>IF(OR(ISERROR(K54*$C$19/$C$16),MID(B54,1,4)&lt;&gt;"WPL:"),0,K54*$C$19/$C$16)</f>
        <v>4</v>
      </c>
      <c r="U54" s="58">
        <f>IF(OR(ISERROR(L54*$C$19/$C$16),MID(B54,1,4)&lt;&gt;"WPL:"),0,K54*H54*$C$19/$C$16)</f>
        <v>4</v>
      </c>
      <c r="V54" s="59">
        <f>IF(OR(ISERROR(K54*$C$20/L242),MID(B54,1,4)&lt;&gt;"WPL:"),0,K54*$C$20/L242)</f>
        <v>4</v>
      </c>
      <c r="W54" s="58">
        <f>IF(OR(ISERROR(K54*H54/L242*$C$20),MID(B54,1,4)&lt;&gt;"WPL:"),0,K54*H54/L242*$C$20)</f>
        <v>4</v>
      </c>
      <c r="X54" s="60" t="s">
        <v>421</v>
      </c>
    </row>
    <row r="55" spans="1:24" ht="13.5" customHeight="1" outlineLevel="1">
      <c r="A55" s="47" t="s">
        <v>461</v>
      </c>
      <c r="B55" s="48" t="s">
        <v>462</v>
      </c>
      <c r="C55" s="49" t="s">
        <v>463</v>
      </c>
      <c r="D55" s="50" t="s">
        <v>464</v>
      </c>
      <c r="E55" s="50">
        <v>555200</v>
      </c>
      <c r="F55" s="48" t="s">
        <v>465</v>
      </c>
      <c r="G55" s="51" t="s">
        <v>399</v>
      </c>
      <c r="H55" s="52">
        <v>32.005</v>
      </c>
      <c r="I55" s="50" t="s">
        <v>17</v>
      </c>
      <c r="J55" s="51" t="s">
        <v>54</v>
      </c>
      <c r="K55" s="53">
        <v>5136</v>
      </c>
      <c r="L55" s="54">
        <v>164377.68</v>
      </c>
      <c r="M55" s="54">
        <v>0.5</v>
      </c>
      <c r="N55" s="53">
        <v>0.4995312094172172</v>
      </c>
      <c r="O55" s="55"/>
      <c r="P55" s="56">
        <f>IF(OR(ISERROR(K55*$C$19/$C$16),EXACT(MID(B55,1,4),"WPL:")),0,K55*$C$19/$C$16)</f>
        <v>4</v>
      </c>
      <c r="Q55" s="57">
        <f>IF(ISERROR(L55*$C$19/$C$16),0,L55*$C$19/$C$16)</f>
        <v>4</v>
      </c>
      <c r="R55" s="55">
        <f>IF(OR(ISERROR(K55*$C$20/L242),EXACT(MID(B55,1,4),"WPL:")),0,K55*$C$20/L242)</f>
        <v>4</v>
      </c>
      <c r="S55" s="58">
        <f>IF(ISERROR(N55*$C$20),0,N55*$C$20/100)</f>
        <v>4</v>
      </c>
      <c r="T55" s="59">
        <f>IF(OR(ISERROR(K55*$C$19/$C$16),MID(B55,1,4)&lt;&gt;"WPL:"),0,K55*$C$19/$C$16)</f>
        <v>4</v>
      </c>
      <c r="U55" s="58">
        <f>IF(OR(ISERROR(L55*$C$19/$C$16),MID(B55,1,4)&lt;&gt;"WPL:"),0,K55*H55*$C$19/$C$16)</f>
        <v>4</v>
      </c>
      <c r="V55" s="59">
        <f>IF(OR(ISERROR(K55*$C$20/L242),MID(B55,1,4)&lt;&gt;"WPL:"),0,K55*$C$20/L242)</f>
        <v>4</v>
      </c>
      <c r="W55" s="58">
        <f>IF(OR(ISERROR(K55*H55/L242*$C$20),MID(B55,1,4)&lt;&gt;"WPL:"),0,K55*H55/L242*$C$20)</f>
        <v>4</v>
      </c>
      <c r="X55" s="60" t="s">
        <v>331</v>
      </c>
    </row>
    <row r="56" spans="1:24" ht="13.5" customHeight="1" outlineLevel="1">
      <c r="A56" s="47" t="s">
        <v>474</v>
      </c>
      <c r="B56" s="48" t="s">
        <v>475</v>
      </c>
      <c r="C56" s="49" t="s">
        <v>476</v>
      </c>
      <c r="D56" s="50" t="s">
        <v>477</v>
      </c>
      <c r="E56" s="50">
        <v>555700</v>
      </c>
      <c r="F56" s="48" t="s">
        <v>478</v>
      </c>
      <c r="G56" s="51" t="s">
        <v>399</v>
      </c>
      <c r="H56" s="52">
        <v>16.105</v>
      </c>
      <c r="I56" s="50" t="s">
        <v>17</v>
      </c>
      <c r="J56" s="51" t="s">
        <v>54</v>
      </c>
      <c r="K56" s="53">
        <v>17330</v>
      </c>
      <c r="L56" s="54">
        <v>279099.65</v>
      </c>
      <c r="M56" s="54">
        <v>0.8</v>
      </c>
      <c r="N56" s="53">
        <v>0.8481625103385206</v>
      </c>
      <c r="O56" s="55"/>
      <c r="P56" s="56">
        <f>IF(OR(ISERROR(K56*$C$19/$C$16),EXACT(MID(B56,1,4),"WPL:")),0,K56*$C$19/$C$16)</f>
        <v>4</v>
      </c>
      <c r="Q56" s="57">
        <f>IF(ISERROR(L56*$C$19/$C$16),0,L56*$C$19/$C$16)</f>
        <v>4</v>
      </c>
      <c r="R56" s="55">
        <f>IF(OR(ISERROR(K56*$C$20/L242),EXACT(MID(B56,1,4),"WPL:")),0,K56*$C$20/L242)</f>
        <v>4</v>
      </c>
      <c r="S56" s="58">
        <f>IF(ISERROR(N56*$C$20),0,N56*$C$20/100)</f>
        <v>4</v>
      </c>
      <c r="T56" s="59">
        <f>IF(OR(ISERROR(K56*$C$19/$C$16),MID(B56,1,4)&lt;&gt;"WPL:"),0,K56*$C$19/$C$16)</f>
        <v>4</v>
      </c>
      <c r="U56" s="58">
        <f>IF(OR(ISERROR(L56*$C$19/$C$16),MID(B56,1,4)&lt;&gt;"WPL:"),0,K56*H56*$C$19/$C$16)</f>
        <v>4</v>
      </c>
      <c r="V56" s="59">
        <f>IF(OR(ISERROR(K56*$C$20/L242),MID(B56,1,4)&lt;&gt;"WPL:"),0,K56*$C$20/L242)</f>
        <v>4</v>
      </c>
      <c r="W56" s="58">
        <f>IF(OR(ISERROR(K56*H56/L242*$C$20),MID(B56,1,4)&lt;&gt;"WPL:"),0,K56*H56/L242*$C$20)</f>
        <v>4</v>
      </c>
      <c r="X56" s="60" t="s">
        <v>119</v>
      </c>
    </row>
    <row r="57" spans="1:24" ht="13.5" customHeight="1" outlineLevel="1">
      <c r="A57" s="47" t="s">
        <v>487</v>
      </c>
      <c r="B57" s="48" t="s">
        <v>488</v>
      </c>
      <c r="C57" s="49" t="s">
        <v>489</v>
      </c>
      <c r="D57" s="50" t="s">
        <v>490</v>
      </c>
      <c r="E57" s="50">
        <v>578560</v>
      </c>
      <c r="F57" s="48" t="s">
        <v>491</v>
      </c>
      <c r="G57" s="51" t="s">
        <v>399</v>
      </c>
      <c r="H57" s="52">
        <v>75.4</v>
      </c>
      <c r="I57" s="50" t="s">
        <v>17</v>
      </c>
      <c r="J57" s="51" t="s">
        <v>54</v>
      </c>
      <c r="K57" s="53">
        <v>2171</v>
      </c>
      <c r="L57" s="54">
        <v>163693.4</v>
      </c>
      <c r="M57" s="54">
        <v>0.5</v>
      </c>
      <c r="N57" s="53">
        <v>0.49745173478306975</v>
      </c>
      <c r="O57" s="55"/>
      <c r="P57" s="56">
        <f>IF(OR(ISERROR(K57*$C$19/$C$16),EXACT(MID(B57,1,4),"WPL:")),0,K57*$C$19/$C$16)</f>
        <v>4</v>
      </c>
      <c r="Q57" s="57">
        <f>IF(ISERROR(L57*$C$19/$C$16),0,L57*$C$19/$C$16)</f>
        <v>4</v>
      </c>
      <c r="R57" s="55">
        <f>IF(OR(ISERROR(K57*$C$20/L242),EXACT(MID(B57,1,4),"WPL:")),0,K57*$C$20/L242)</f>
        <v>4</v>
      </c>
      <c r="S57" s="58">
        <f>IF(ISERROR(N57*$C$20),0,N57*$C$20/100)</f>
        <v>4</v>
      </c>
      <c r="T57" s="59">
        <f>IF(OR(ISERROR(K57*$C$19/$C$16),MID(B57,1,4)&lt;&gt;"WPL:"),0,K57*$C$19/$C$16)</f>
        <v>4</v>
      </c>
      <c r="U57" s="58">
        <f>IF(OR(ISERROR(L57*$C$19/$C$16),MID(B57,1,4)&lt;&gt;"WPL:"),0,K57*H57*$C$19/$C$16)</f>
        <v>4</v>
      </c>
      <c r="V57" s="59">
        <f>IF(OR(ISERROR(K57*$C$20/L242),MID(B57,1,4)&lt;&gt;"WPL:"),0,K57*$C$20/L242)</f>
        <v>4</v>
      </c>
      <c r="W57" s="58">
        <f>IF(OR(ISERROR(K57*H57/L242*$C$20),MID(B57,1,4)&lt;&gt;"WPL:"),0,K57*H57/L242*$C$20)</f>
        <v>4</v>
      </c>
      <c r="X57" s="60" t="s">
        <v>500</v>
      </c>
    </row>
    <row r="58" spans="1:24" ht="13.5" customHeight="1" outlineLevel="1">
      <c r="A58" s="47" t="s">
        <v>501</v>
      </c>
      <c r="B58" s="48" t="s">
        <v>502</v>
      </c>
      <c r="C58" s="49" t="s">
        <v>503</v>
      </c>
      <c r="D58" s="50" t="s">
        <v>504</v>
      </c>
      <c r="E58" s="50">
        <v>578580</v>
      </c>
      <c r="F58" s="48" t="s">
        <v>505</v>
      </c>
      <c r="G58" s="51" t="s">
        <v>399</v>
      </c>
      <c r="H58" s="52">
        <v>78.89</v>
      </c>
      <c r="I58" s="50" t="s">
        <v>17</v>
      </c>
      <c r="J58" s="51" t="s">
        <v>54</v>
      </c>
      <c r="K58" s="53">
        <v>1138</v>
      </c>
      <c r="L58" s="54">
        <v>89776.82</v>
      </c>
      <c r="M58" s="54">
        <v>0.3</v>
      </c>
      <c r="N58" s="53">
        <v>0.2728248961308604</v>
      </c>
      <c r="O58" s="55"/>
      <c r="P58" s="56">
        <f>IF(OR(ISERROR(K58*$C$19/$C$16),EXACT(MID(B58,1,4),"WPL:")),0,K58*$C$19/$C$16)</f>
        <v>4</v>
      </c>
      <c r="Q58" s="57">
        <f>IF(ISERROR(L58*$C$19/$C$16),0,L58*$C$19/$C$16)</f>
        <v>4</v>
      </c>
      <c r="R58" s="55">
        <f>IF(OR(ISERROR(K58*$C$20/L242),EXACT(MID(B58,1,4),"WPL:")),0,K58*$C$20/L242)</f>
        <v>4</v>
      </c>
      <c r="S58" s="58">
        <f>IF(ISERROR(N58*$C$20),0,N58*$C$20/100)</f>
        <v>4</v>
      </c>
      <c r="T58" s="59">
        <f>IF(OR(ISERROR(K58*$C$19/$C$16),MID(B58,1,4)&lt;&gt;"WPL:"),0,K58*$C$19/$C$16)</f>
        <v>4</v>
      </c>
      <c r="U58" s="58">
        <f>IF(OR(ISERROR(L58*$C$19/$C$16),MID(B58,1,4)&lt;&gt;"WPL:"),0,K58*H58*$C$19/$C$16)</f>
        <v>4</v>
      </c>
      <c r="V58" s="59">
        <f>IF(OR(ISERROR(K58*$C$20/L242),MID(B58,1,4)&lt;&gt;"WPL:"),0,K58*$C$20/L242)</f>
        <v>4</v>
      </c>
      <c r="W58" s="58">
        <f>IF(OR(ISERROR(K58*H58/L242*$C$20),MID(B58,1,4)&lt;&gt;"WPL:"),0,K58*H58/L242*$C$20)</f>
        <v>4</v>
      </c>
      <c r="X58" s="60" t="s">
        <v>500</v>
      </c>
    </row>
    <row r="59" spans="1:24" ht="13.5" customHeight="1" outlineLevel="1">
      <c r="A59" s="47" t="s">
        <v>514</v>
      </c>
      <c r="B59" s="48" t="s">
        <v>515</v>
      </c>
      <c r="C59" s="49" t="s">
        <v>516</v>
      </c>
      <c r="D59" s="50" t="s">
        <v>517</v>
      </c>
      <c r="E59" s="50">
        <v>593700</v>
      </c>
      <c r="F59" s="48" t="s">
        <v>515</v>
      </c>
      <c r="G59" s="51" t="s">
        <v>399</v>
      </c>
      <c r="H59" s="52">
        <v>97.19</v>
      </c>
      <c r="I59" s="50" t="s">
        <v>17</v>
      </c>
      <c r="J59" s="51" t="s">
        <v>54</v>
      </c>
      <c r="K59" s="53">
        <v>187</v>
      </c>
      <c r="L59" s="54">
        <v>18174.53</v>
      </c>
      <c r="M59" s="54">
        <v>0.1</v>
      </c>
      <c r="N59" s="53">
        <v>0.05523100795369236</v>
      </c>
      <c r="O59" s="55"/>
      <c r="P59" s="56">
        <f>IF(OR(ISERROR(K59*$C$19/$C$16),EXACT(MID(B59,1,4),"WPL:")),0,K59*$C$19/$C$16)</f>
        <v>4</v>
      </c>
      <c r="Q59" s="57">
        <f>IF(ISERROR(L59*$C$19/$C$16),0,L59*$C$19/$C$16)</f>
        <v>4</v>
      </c>
      <c r="R59" s="55">
        <f>IF(OR(ISERROR(K59*$C$20/L242),EXACT(MID(B59,1,4),"WPL:")),0,K59*$C$20/L242)</f>
        <v>4</v>
      </c>
      <c r="S59" s="58">
        <f>IF(ISERROR(N59*$C$20),0,N59*$C$20/100)</f>
        <v>4</v>
      </c>
      <c r="T59" s="59">
        <f>IF(OR(ISERROR(K59*$C$19/$C$16),MID(B59,1,4)&lt;&gt;"WPL:"),0,K59*$C$19/$C$16)</f>
        <v>4</v>
      </c>
      <c r="U59" s="58">
        <f>IF(OR(ISERROR(L59*$C$19/$C$16),MID(B59,1,4)&lt;&gt;"WPL:"),0,K59*H59*$C$19/$C$16)</f>
        <v>4</v>
      </c>
      <c r="V59" s="59">
        <f>IF(OR(ISERROR(K59*$C$20/L242),MID(B59,1,4)&lt;&gt;"WPL:"),0,K59*$C$20/L242)</f>
        <v>4</v>
      </c>
      <c r="W59" s="58">
        <f>IF(OR(ISERROR(K59*H59/L242*$C$20),MID(B59,1,4)&lt;&gt;"WPL:"),0,K59*H59/L242*$C$20)</f>
        <v>4</v>
      </c>
      <c r="X59" s="60" t="s">
        <v>266</v>
      </c>
    </row>
    <row r="60" spans="1:24" ht="13.5" customHeight="1" outlineLevel="1">
      <c r="A60" s="47" t="s">
        <v>526</v>
      </c>
      <c r="B60" s="48" t="s">
        <v>527</v>
      </c>
      <c r="C60" s="49" t="s">
        <v>528</v>
      </c>
      <c r="D60" s="50" t="s">
        <v>529</v>
      </c>
      <c r="E60" s="50">
        <v>604700</v>
      </c>
      <c r="F60" s="48" t="s">
        <v>530</v>
      </c>
      <c r="G60" s="51" t="s">
        <v>399</v>
      </c>
      <c r="H60" s="52">
        <v>89.29</v>
      </c>
      <c r="I60" s="50" t="s">
        <v>17</v>
      </c>
      <c r="J60" s="51" t="s">
        <v>54</v>
      </c>
      <c r="K60" s="53">
        <v>788</v>
      </c>
      <c r="L60" s="54">
        <v>70360.52</v>
      </c>
      <c r="M60" s="54">
        <v>0.2</v>
      </c>
      <c r="N60" s="53">
        <v>0.2138202440308459</v>
      </c>
      <c r="O60" s="55"/>
      <c r="P60" s="56">
        <f>IF(OR(ISERROR(K60*$C$19/$C$16),EXACT(MID(B60,1,4),"WPL:")),0,K60*$C$19/$C$16)</f>
        <v>4</v>
      </c>
      <c r="Q60" s="57">
        <f>IF(ISERROR(L60*$C$19/$C$16),0,L60*$C$19/$C$16)</f>
        <v>4</v>
      </c>
      <c r="R60" s="55">
        <f>IF(OR(ISERROR(K60*$C$20/L242),EXACT(MID(B60,1,4),"WPL:")),0,K60*$C$20/L242)</f>
        <v>4</v>
      </c>
      <c r="S60" s="58">
        <f>IF(ISERROR(N60*$C$20),0,N60*$C$20/100)</f>
        <v>4</v>
      </c>
      <c r="T60" s="59">
        <f>IF(OR(ISERROR(K60*$C$19/$C$16),MID(B60,1,4)&lt;&gt;"WPL:"),0,K60*$C$19/$C$16)</f>
        <v>4</v>
      </c>
      <c r="U60" s="58">
        <f>IF(OR(ISERROR(L60*$C$19/$C$16),MID(B60,1,4)&lt;&gt;"WPL:"),0,K60*H60*$C$19/$C$16)</f>
        <v>4</v>
      </c>
      <c r="V60" s="59">
        <f>IF(OR(ISERROR(K60*$C$20/L242),MID(B60,1,4)&lt;&gt;"WPL:"),0,K60*$C$20/L242)</f>
        <v>4</v>
      </c>
      <c r="W60" s="58">
        <f>IF(OR(ISERROR(K60*H60/L242*$C$20),MID(B60,1,4)&lt;&gt;"WPL:"),0,K60*H60/L242*$C$20)</f>
        <v>4</v>
      </c>
      <c r="X60" s="60" t="s">
        <v>176</v>
      </c>
    </row>
    <row r="61" spans="1:24" ht="13.5" customHeight="1" outlineLevel="1">
      <c r="A61" s="47" t="s">
        <v>539</v>
      </c>
      <c r="B61" s="48" t="s">
        <v>540</v>
      </c>
      <c r="C61" s="49" t="s">
        <v>541</v>
      </c>
      <c r="D61" s="50" t="s">
        <v>542</v>
      </c>
      <c r="E61" s="50">
        <v>604840</v>
      </c>
      <c r="F61" s="48" t="s">
        <v>543</v>
      </c>
      <c r="G61" s="51" t="s">
        <v>399</v>
      </c>
      <c r="H61" s="52">
        <v>104.35</v>
      </c>
      <c r="I61" s="50" t="s">
        <v>17</v>
      </c>
      <c r="J61" s="51" t="s">
        <v>54</v>
      </c>
      <c r="K61" s="53">
        <v>550</v>
      </c>
      <c r="L61" s="54">
        <v>57392.5</v>
      </c>
      <c r="M61" s="54">
        <v>0.2</v>
      </c>
      <c r="N61" s="53">
        <v>0.17441142213758973</v>
      </c>
      <c r="O61" s="55"/>
      <c r="P61" s="56">
        <f>IF(OR(ISERROR(K61*$C$19/$C$16),EXACT(MID(B61,1,4),"WPL:")),0,K61*$C$19/$C$16)</f>
        <v>4</v>
      </c>
      <c r="Q61" s="57">
        <f>IF(ISERROR(L61*$C$19/$C$16),0,L61*$C$19/$C$16)</f>
        <v>4</v>
      </c>
      <c r="R61" s="55">
        <f>IF(OR(ISERROR(K61*$C$20/L242),EXACT(MID(B61,1,4),"WPL:")),0,K61*$C$20/L242)</f>
        <v>4</v>
      </c>
      <c r="S61" s="58">
        <f>IF(ISERROR(N61*$C$20),0,N61*$C$20/100)</f>
        <v>4</v>
      </c>
      <c r="T61" s="59">
        <f>IF(OR(ISERROR(K61*$C$19/$C$16),MID(B61,1,4)&lt;&gt;"WPL:"),0,K61*$C$19/$C$16)</f>
        <v>4</v>
      </c>
      <c r="U61" s="58">
        <f>IF(OR(ISERROR(L61*$C$19/$C$16),MID(B61,1,4)&lt;&gt;"WPL:"),0,K61*H61*$C$19/$C$16)</f>
        <v>4</v>
      </c>
      <c r="V61" s="59">
        <f>IF(OR(ISERROR(K61*$C$20/L242),MID(B61,1,4)&lt;&gt;"WPL:"),0,K61*$C$20/L242)</f>
        <v>4</v>
      </c>
      <c r="W61" s="58">
        <f>IF(OR(ISERROR(K61*H61/L242*$C$20),MID(B61,1,4)&lt;&gt;"WPL:"),0,K61*H61/L242*$C$20)</f>
        <v>4</v>
      </c>
      <c r="X61" s="60" t="s">
        <v>447</v>
      </c>
    </row>
    <row r="62" spans="1:24" ht="13.5" customHeight="1" outlineLevel="1">
      <c r="A62" s="47" t="s">
        <v>552</v>
      </c>
      <c r="B62" s="48" t="s">
        <v>553</v>
      </c>
      <c r="C62" s="49" t="s">
        <v>554</v>
      </c>
      <c r="D62" s="50" t="s">
        <v>555</v>
      </c>
      <c r="E62" s="50">
        <v>604840</v>
      </c>
      <c r="F62" s="48" t="s">
        <v>543</v>
      </c>
      <c r="G62" s="51" t="s">
        <v>399</v>
      </c>
      <c r="H62" s="52">
        <v>121.25</v>
      </c>
      <c r="I62" s="50" t="s">
        <v>17</v>
      </c>
      <c r="J62" s="51" t="s">
        <v>54</v>
      </c>
      <c r="K62" s="53">
        <v>943</v>
      </c>
      <c r="L62" s="54">
        <v>114338.75</v>
      </c>
      <c r="M62" s="54">
        <v>0.3</v>
      </c>
      <c r="N62" s="53">
        <v>0.3474667246231535</v>
      </c>
      <c r="O62" s="55"/>
      <c r="P62" s="56">
        <f>IF(OR(ISERROR(K62*$C$19/$C$16),EXACT(MID(B62,1,4),"WPL:")),0,K62*$C$19/$C$16)</f>
        <v>4</v>
      </c>
      <c r="Q62" s="57">
        <f>IF(ISERROR(L62*$C$19/$C$16),0,L62*$C$19/$C$16)</f>
        <v>4</v>
      </c>
      <c r="R62" s="55">
        <f>IF(OR(ISERROR(K62*$C$20/L242),EXACT(MID(B62,1,4),"WPL:")),0,K62*$C$20/L242)</f>
        <v>4</v>
      </c>
      <c r="S62" s="58">
        <f>IF(ISERROR(N62*$C$20),0,N62*$C$20/100)</f>
        <v>4</v>
      </c>
      <c r="T62" s="59">
        <f>IF(OR(ISERROR(K62*$C$19/$C$16),MID(B62,1,4)&lt;&gt;"WPL:"),0,K62*$C$19/$C$16)</f>
        <v>4</v>
      </c>
      <c r="U62" s="58">
        <f>IF(OR(ISERROR(L62*$C$19/$C$16),MID(B62,1,4)&lt;&gt;"WPL:"),0,K62*H62*$C$19/$C$16)</f>
        <v>4</v>
      </c>
      <c r="V62" s="59">
        <f>IF(OR(ISERROR(K62*$C$20/L242),MID(B62,1,4)&lt;&gt;"WPL:"),0,K62*$C$20/L242)</f>
        <v>4</v>
      </c>
      <c r="W62" s="58">
        <f>IF(OR(ISERROR(K62*H62/L242*$C$20),MID(B62,1,4)&lt;&gt;"WPL:"),0,K62*H62/L242*$C$20)</f>
        <v>4</v>
      </c>
      <c r="X62" s="60" t="s">
        <v>447</v>
      </c>
    </row>
    <row r="63" spans="1:24" ht="13.5" customHeight="1" outlineLevel="1">
      <c r="A63" s="47" t="s">
        <v>564</v>
      </c>
      <c r="B63" s="48" t="s">
        <v>565</v>
      </c>
      <c r="C63" s="49" t="s">
        <v>566</v>
      </c>
      <c r="D63" s="50" t="s">
        <v>567</v>
      </c>
      <c r="E63" s="50">
        <v>623100</v>
      </c>
      <c r="F63" s="48" t="s">
        <v>568</v>
      </c>
      <c r="G63" s="51" t="s">
        <v>399</v>
      </c>
      <c r="H63" s="52">
        <v>17.715</v>
      </c>
      <c r="I63" s="50" t="s">
        <v>17</v>
      </c>
      <c r="J63" s="51" t="s">
        <v>54</v>
      </c>
      <c r="K63" s="53">
        <v>5996</v>
      </c>
      <c r="L63" s="54">
        <v>106219.14</v>
      </c>
      <c r="M63" s="54">
        <v>0.3</v>
      </c>
      <c r="N63" s="53">
        <v>0.32279185025276375</v>
      </c>
      <c r="O63" s="55"/>
      <c r="P63" s="56">
        <f>IF(OR(ISERROR(K63*$C$19/$C$16),EXACT(MID(B63,1,4),"WPL:")),0,K63*$C$19/$C$16)</f>
        <v>4</v>
      </c>
      <c r="Q63" s="57">
        <f>IF(ISERROR(L63*$C$19/$C$16),0,L63*$C$19/$C$16)</f>
        <v>4</v>
      </c>
      <c r="R63" s="55">
        <f>IF(OR(ISERROR(K63*$C$20/L242),EXACT(MID(B63,1,4),"WPL:")),0,K63*$C$20/L242)</f>
        <v>4</v>
      </c>
      <c r="S63" s="58">
        <f>IF(ISERROR(N63*$C$20),0,N63*$C$20/100)</f>
        <v>4</v>
      </c>
      <c r="T63" s="59">
        <f>IF(OR(ISERROR(K63*$C$19/$C$16),MID(B63,1,4)&lt;&gt;"WPL:"),0,K63*$C$19/$C$16)</f>
        <v>4</v>
      </c>
      <c r="U63" s="58">
        <f>IF(OR(ISERROR(L63*$C$19/$C$16),MID(B63,1,4)&lt;&gt;"WPL:"),0,K63*H63*$C$19/$C$16)</f>
        <v>4</v>
      </c>
      <c r="V63" s="59">
        <f>IF(OR(ISERROR(K63*$C$20/L242),MID(B63,1,4)&lt;&gt;"WPL:"),0,K63*$C$20/L242)</f>
        <v>4</v>
      </c>
      <c r="W63" s="58">
        <f>IF(OR(ISERROR(K63*H63/L242*$C$20),MID(B63,1,4)&lt;&gt;"WPL:"),0,K63*H63/L242*$C$20)</f>
        <v>4</v>
      </c>
      <c r="X63" s="60" t="s">
        <v>577</v>
      </c>
    </row>
    <row r="64" spans="1:24" ht="13.5" customHeight="1" outlineLevel="1">
      <c r="A64" s="47" t="s">
        <v>578</v>
      </c>
      <c r="B64" s="48" t="s">
        <v>579</v>
      </c>
      <c r="C64" s="49" t="s">
        <v>580</v>
      </c>
      <c r="D64" s="50" t="s">
        <v>581</v>
      </c>
      <c r="E64" s="50">
        <v>648300</v>
      </c>
      <c r="F64" s="48" t="s">
        <v>582</v>
      </c>
      <c r="G64" s="51" t="s">
        <v>399</v>
      </c>
      <c r="H64" s="52">
        <v>154.45</v>
      </c>
      <c r="I64" s="50" t="s">
        <v>17</v>
      </c>
      <c r="J64" s="51" t="s">
        <v>54</v>
      </c>
      <c r="K64" s="53">
        <v>983</v>
      </c>
      <c r="L64" s="54">
        <v>151824.35</v>
      </c>
      <c r="M64" s="54">
        <v>0.5</v>
      </c>
      <c r="N64" s="53">
        <v>0.46138259874748744</v>
      </c>
      <c r="O64" s="55"/>
      <c r="P64" s="56">
        <f>IF(OR(ISERROR(K64*$C$19/$C$16),EXACT(MID(B64,1,4),"WPL:")),0,K64*$C$19/$C$16)</f>
        <v>4</v>
      </c>
      <c r="Q64" s="57">
        <f>IF(ISERROR(L64*$C$19/$C$16),0,L64*$C$19/$C$16)</f>
        <v>4</v>
      </c>
      <c r="R64" s="55">
        <f>IF(OR(ISERROR(K64*$C$20/L242),EXACT(MID(B64,1,4),"WPL:")),0,K64*$C$20/L242)</f>
        <v>4</v>
      </c>
      <c r="S64" s="58">
        <f>IF(ISERROR(N64*$C$20),0,N64*$C$20/100)</f>
        <v>4</v>
      </c>
      <c r="T64" s="59">
        <f>IF(OR(ISERROR(K64*$C$19/$C$16),MID(B64,1,4)&lt;&gt;"WPL:"),0,K64*$C$19/$C$16)</f>
        <v>4</v>
      </c>
      <c r="U64" s="58">
        <f>IF(OR(ISERROR(L64*$C$19/$C$16),MID(B64,1,4)&lt;&gt;"WPL:"),0,K64*H64*$C$19/$C$16)</f>
        <v>4</v>
      </c>
      <c r="V64" s="59">
        <f>IF(OR(ISERROR(K64*$C$20/L242),MID(B64,1,4)&lt;&gt;"WPL:"),0,K64*$C$20/L242)</f>
        <v>4</v>
      </c>
      <c r="W64" s="58">
        <f>IF(OR(ISERROR(K64*H64/L242*$C$20),MID(B64,1,4)&lt;&gt;"WPL:"),0,K64*H64/L242*$C$20)</f>
        <v>4</v>
      </c>
      <c r="X64" s="60" t="s">
        <v>176</v>
      </c>
    </row>
    <row r="65" spans="1:24" ht="13.5" customHeight="1" outlineLevel="1">
      <c r="A65" s="47" t="s">
        <v>591</v>
      </c>
      <c r="B65" s="48" t="s">
        <v>592</v>
      </c>
      <c r="C65" s="49" t="s">
        <v>593</v>
      </c>
      <c r="D65" s="50" t="s">
        <v>594</v>
      </c>
      <c r="E65" s="50">
        <v>659990</v>
      </c>
      <c r="F65" s="48" t="s">
        <v>595</v>
      </c>
      <c r="G65" s="51" t="s">
        <v>399</v>
      </c>
      <c r="H65" s="52">
        <v>103.95</v>
      </c>
      <c r="I65" s="50" t="s">
        <v>17</v>
      </c>
      <c r="J65" s="51" t="s">
        <v>54</v>
      </c>
      <c r="K65" s="53">
        <v>684</v>
      </c>
      <c r="L65" s="54">
        <v>71101.8</v>
      </c>
      <c r="M65" s="54">
        <v>0.2</v>
      </c>
      <c r="N65" s="53">
        <v>0.21607293730962193</v>
      </c>
      <c r="O65" s="55"/>
      <c r="P65" s="56">
        <f>IF(OR(ISERROR(K65*$C$19/$C$16),EXACT(MID(B65,1,4),"WPL:")),0,K65*$C$19/$C$16)</f>
        <v>4</v>
      </c>
      <c r="Q65" s="57">
        <f>IF(ISERROR(L65*$C$19/$C$16),0,L65*$C$19/$C$16)</f>
        <v>4</v>
      </c>
      <c r="R65" s="55">
        <f>IF(OR(ISERROR(K65*$C$20/L242),EXACT(MID(B65,1,4),"WPL:")),0,K65*$C$20/L242)</f>
        <v>4</v>
      </c>
      <c r="S65" s="58">
        <f>IF(ISERROR(N65*$C$20),0,N65*$C$20/100)</f>
        <v>4</v>
      </c>
      <c r="T65" s="59">
        <f>IF(OR(ISERROR(K65*$C$19/$C$16),MID(B65,1,4)&lt;&gt;"WPL:"),0,K65*$C$19/$C$16)</f>
        <v>4</v>
      </c>
      <c r="U65" s="58">
        <f>IF(OR(ISERROR(L65*$C$19/$C$16),MID(B65,1,4)&lt;&gt;"WPL:"),0,K65*H65*$C$19/$C$16)</f>
        <v>4</v>
      </c>
      <c r="V65" s="59">
        <f>IF(OR(ISERROR(K65*$C$20/L242),MID(B65,1,4)&lt;&gt;"WPL:"),0,K65*$C$20/L242)</f>
        <v>4</v>
      </c>
      <c r="W65" s="58">
        <f>IF(OR(ISERROR(K65*H65/L242*$C$20),MID(B65,1,4)&lt;&gt;"WPL:"),0,K65*H65/L242*$C$20)</f>
        <v>4</v>
      </c>
      <c r="X65" s="60" t="s">
        <v>91</v>
      </c>
    </row>
    <row r="66" spans="1:24" ht="13.5" customHeight="1" outlineLevel="1">
      <c r="A66" s="47" t="s">
        <v>604</v>
      </c>
      <c r="B66" s="48" t="s">
        <v>605</v>
      </c>
      <c r="C66" s="49" t="s">
        <v>606</v>
      </c>
      <c r="D66" s="50" t="s">
        <v>607</v>
      </c>
      <c r="E66" s="50">
        <v>710000</v>
      </c>
      <c r="F66" s="48" t="s">
        <v>608</v>
      </c>
      <c r="G66" s="51" t="s">
        <v>399</v>
      </c>
      <c r="H66" s="52">
        <v>71.16</v>
      </c>
      <c r="I66" s="50" t="s">
        <v>17</v>
      </c>
      <c r="J66" s="51" t="s">
        <v>54</v>
      </c>
      <c r="K66" s="53">
        <v>5097</v>
      </c>
      <c r="L66" s="54">
        <v>362702.52</v>
      </c>
      <c r="M66" s="54">
        <v>1.1</v>
      </c>
      <c r="N66" s="53">
        <v>1.1022252441710603</v>
      </c>
      <c r="O66" s="55"/>
      <c r="P66" s="56">
        <f>IF(OR(ISERROR(K66*$C$19/$C$16),EXACT(MID(B66,1,4),"WPL:")),0,K66*$C$19/$C$16)</f>
        <v>4</v>
      </c>
      <c r="Q66" s="57">
        <f>IF(ISERROR(L66*$C$19/$C$16),0,L66*$C$19/$C$16)</f>
        <v>4</v>
      </c>
      <c r="R66" s="55">
        <f>IF(OR(ISERROR(K66*$C$20/L242),EXACT(MID(B66,1,4),"WPL:")),0,K66*$C$20/L242)</f>
        <v>4</v>
      </c>
      <c r="S66" s="58">
        <f>IF(ISERROR(N66*$C$20),0,N66*$C$20/100)</f>
        <v>4</v>
      </c>
      <c r="T66" s="59">
        <f>IF(OR(ISERROR(K66*$C$19/$C$16),MID(B66,1,4)&lt;&gt;"WPL:"),0,K66*$C$19/$C$16)</f>
        <v>4</v>
      </c>
      <c r="U66" s="58">
        <f>IF(OR(ISERROR(L66*$C$19/$C$16),MID(B66,1,4)&lt;&gt;"WPL:"),0,K66*H66*$C$19/$C$16)</f>
        <v>4</v>
      </c>
      <c r="V66" s="59">
        <f>IF(OR(ISERROR(K66*$C$20/L242),MID(B66,1,4)&lt;&gt;"WPL:"),0,K66*$C$20/L242)</f>
        <v>4</v>
      </c>
      <c r="W66" s="58">
        <f>IF(OR(ISERROR(K66*H66/L242*$C$20),MID(B66,1,4)&lt;&gt;"WPL:"),0,K66*H66/L242*$C$20)</f>
        <v>4</v>
      </c>
      <c r="X66" s="60" t="s">
        <v>421</v>
      </c>
    </row>
    <row r="67" spans="1:24" ht="13.5" customHeight="1" outlineLevel="1">
      <c r="A67" s="47" t="s">
        <v>617</v>
      </c>
      <c r="B67" s="48" t="s">
        <v>618</v>
      </c>
      <c r="C67" s="49" t="s">
        <v>619</v>
      </c>
      <c r="D67" s="50" t="s">
        <v>620</v>
      </c>
      <c r="E67" s="50">
        <v>716460</v>
      </c>
      <c r="F67" s="48" t="s">
        <v>618</v>
      </c>
      <c r="G67" s="51" t="s">
        <v>399</v>
      </c>
      <c r="H67" s="52">
        <v>90.95</v>
      </c>
      <c r="I67" s="50" t="s">
        <v>17</v>
      </c>
      <c r="J67" s="51" t="s">
        <v>54</v>
      </c>
      <c r="K67" s="53">
        <v>5202</v>
      </c>
      <c r="L67" s="54">
        <v>473121.9</v>
      </c>
      <c r="M67" s="54">
        <v>1.4</v>
      </c>
      <c r="N67" s="53">
        <v>1.4377813028433768</v>
      </c>
      <c r="O67" s="55"/>
      <c r="P67" s="56">
        <f>IF(OR(ISERROR(K67*$C$19/$C$16),EXACT(MID(B67,1,4),"WPL:")),0,K67*$C$19/$C$16)</f>
        <v>4</v>
      </c>
      <c r="Q67" s="57">
        <f>IF(ISERROR(L67*$C$19/$C$16),0,L67*$C$19/$C$16)</f>
        <v>4</v>
      </c>
      <c r="R67" s="55">
        <f>IF(OR(ISERROR(K67*$C$20/L242),EXACT(MID(B67,1,4),"WPL:")),0,K67*$C$20/L242)</f>
        <v>4</v>
      </c>
      <c r="S67" s="58">
        <f>IF(ISERROR(N67*$C$20),0,N67*$C$20/100)</f>
        <v>4</v>
      </c>
      <c r="T67" s="59">
        <f>IF(OR(ISERROR(K67*$C$19/$C$16),MID(B67,1,4)&lt;&gt;"WPL:"),0,K67*$C$19/$C$16)</f>
        <v>4</v>
      </c>
      <c r="U67" s="58">
        <f>IF(OR(ISERROR(L67*$C$19/$C$16),MID(B67,1,4)&lt;&gt;"WPL:"),0,K67*H67*$C$19/$C$16)</f>
        <v>4</v>
      </c>
      <c r="V67" s="59">
        <f>IF(OR(ISERROR(K67*$C$20/L242),MID(B67,1,4)&lt;&gt;"WPL:"),0,K67*$C$20/L242)</f>
        <v>4</v>
      </c>
      <c r="W67" s="58">
        <f>IF(OR(ISERROR(K67*H67/L242*$C$20),MID(B67,1,4)&lt;&gt;"WPL:"),0,K67*H67/L242*$C$20)</f>
        <v>4</v>
      </c>
      <c r="X67" s="60" t="s">
        <v>629</v>
      </c>
    </row>
    <row r="68" spans="1:24" ht="13.5" customHeight="1" outlineLevel="1">
      <c r="A68" s="47" t="s">
        <v>630</v>
      </c>
      <c r="B68" s="48" t="s">
        <v>631</v>
      </c>
      <c r="C68" s="49" t="s">
        <v>632</v>
      </c>
      <c r="D68" s="50" t="s">
        <v>633</v>
      </c>
      <c r="E68" s="50">
        <v>723600</v>
      </c>
      <c r="F68" s="48" t="s">
        <v>634</v>
      </c>
      <c r="G68" s="51" t="s">
        <v>399</v>
      </c>
      <c r="H68" s="52">
        <v>124.35</v>
      </c>
      <c r="I68" s="50" t="s">
        <v>17</v>
      </c>
      <c r="J68" s="51" t="s">
        <v>54</v>
      </c>
      <c r="K68" s="53">
        <v>4050</v>
      </c>
      <c r="L68" s="54">
        <v>503617.5</v>
      </c>
      <c r="M68" s="54">
        <v>1.5</v>
      </c>
      <c r="N68" s="53">
        <v>1.5304551010737917</v>
      </c>
      <c r="O68" s="55"/>
      <c r="P68" s="56">
        <f>IF(OR(ISERROR(K68*$C$19/$C$16),EXACT(MID(B68,1,4),"WPL:")),0,K68*$C$19/$C$16)</f>
        <v>4</v>
      </c>
      <c r="Q68" s="57">
        <f>IF(ISERROR(L68*$C$19/$C$16),0,L68*$C$19/$C$16)</f>
        <v>4</v>
      </c>
      <c r="R68" s="55">
        <f>IF(OR(ISERROR(K68*$C$20/L242),EXACT(MID(B68,1,4),"WPL:")),0,K68*$C$20/L242)</f>
        <v>4</v>
      </c>
      <c r="S68" s="58">
        <f>IF(ISERROR(N68*$C$20),0,N68*$C$20/100)</f>
        <v>4</v>
      </c>
      <c r="T68" s="59">
        <f>IF(OR(ISERROR(K68*$C$19/$C$16),MID(B68,1,4)&lt;&gt;"WPL:"),0,K68*$C$19/$C$16)</f>
        <v>4</v>
      </c>
      <c r="U68" s="58">
        <f>IF(OR(ISERROR(L68*$C$19/$C$16),MID(B68,1,4)&lt;&gt;"WPL:"),0,K68*H68*$C$19/$C$16)</f>
        <v>4</v>
      </c>
      <c r="V68" s="59">
        <f>IF(OR(ISERROR(K68*$C$20/L242),MID(B68,1,4)&lt;&gt;"WPL:"),0,K68*$C$20/L242)</f>
        <v>4</v>
      </c>
      <c r="W68" s="58">
        <f>IF(OR(ISERROR(K68*H68/L242*$C$20),MID(B68,1,4)&lt;&gt;"WPL:"),0,K68*H68/L242*$C$20)</f>
        <v>4</v>
      </c>
      <c r="X68" s="60" t="s">
        <v>266</v>
      </c>
    </row>
    <row r="69" spans="1:24" ht="13.5" customHeight="1" outlineLevel="1">
      <c r="A69" s="47" t="s">
        <v>643</v>
      </c>
      <c r="B69" s="48" t="s">
        <v>644</v>
      </c>
      <c r="C69" s="49" t="s">
        <v>645</v>
      </c>
      <c r="D69" s="50" t="s">
        <v>646</v>
      </c>
      <c r="E69" s="50">
        <v>725750</v>
      </c>
      <c r="F69" s="48" t="s">
        <v>644</v>
      </c>
      <c r="G69" s="51" t="s">
        <v>399</v>
      </c>
      <c r="H69" s="52">
        <v>29.1</v>
      </c>
      <c r="I69" s="50" t="s">
        <v>17</v>
      </c>
      <c r="J69" s="51" t="s">
        <v>54</v>
      </c>
      <c r="K69" s="53">
        <v>944</v>
      </c>
      <c r="L69" s="54">
        <v>27470.4</v>
      </c>
      <c r="M69" s="54">
        <v>0.1</v>
      </c>
      <c r="N69" s="53">
        <v>0.08348044658602509</v>
      </c>
      <c r="O69" s="55"/>
      <c r="P69" s="56">
        <f>IF(OR(ISERROR(K69*$C$19/$C$16),EXACT(MID(B69,1,4),"WPL:")),0,K69*$C$19/$C$16)</f>
        <v>4</v>
      </c>
      <c r="Q69" s="57">
        <f>IF(ISERROR(L69*$C$19/$C$16),0,L69*$C$19/$C$16)</f>
        <v>4</v>
      </c>
      <c r="R69" s="55">
        <f>IF(OR(ISERROR(K69*$C$20/L242),EXACT(MID(B69,1,4),"WPL:")),0,K69*$C$20/L242)</f>
        <v>4</v>
      </c>
      <c r="S69" s="58">
        <f>IF(ISERROR(N69*$C$20),0,N69*$C$20/100)</f>
        <v>4</v>
      </c>
      <c r="T69" s="59">
        <f>IF(OR(ISERROR(K69*$C$19/$C$16),MID(B69,1,4)&lt;&gt;"WPL:"),0,K69*$C$19/$C$16)</f>
        <v>4</v>
      </c>
      <c r="U69" s="58">
        <f>IF(OR(ISERROR(L69*$C$19/$C$16),MID(B69,1,4)&lt;&gt;"WPL:"),0,K69*H69*$C$19/$C$16)</f>
        <v>4</v>
      </c>
      <c r="V69" s="59">
        <f>IF(OR(ISERROR(K69*$C$20/L242),MID(B69,1,4)&lt;&gt;"WPL:"),0,K69*$C$20/L242)</f>
        <v>4</v>
      </c>
      <c r="W69" s="58">
        <f>IF(OR(ISERROR(K69*H69/L242*$C$20),MID(B69,1,4)&lt;&gt;"WPL:"),0,K69*H69/L242*$C$20)</f>
        <v>4</v>
      </c>
      <c r="X69" s="60" t="s">
        <v>655</v>
      </c>
    </row>
    <row r="70" spans="1:24" ht="13.5" customHeight="1" outlineLevel="1">
      <c r="A70" s="47" t="s">
        <v>656</v>
      </c>
      <c r="B70" s="48" t="s">
        <v>657</v>
      </c>
      <c r="C70" s="49" t="s">
        <v>658</v>
      </c>
      <c r="D70" s="50" t="s">
        <v>659</v>
      </c>
      <c r="E70" s="50">
        <v>750000</v>
      </c>
      <c r="F70" s="48" t="s">
        <v>660</v>
      </c>
      <c r="G70" s="51" t="s">
        <v>399</v>
      </c>
      <c r="H70" s="52">
        <v>23.68</v>
      </c>
      <c r="I70" s="50" t="s">
        <v>17</v>
      </c>
      <c r="J70" s="51" t="s">
        <v>54</v>
      </c>
      <c r="K70" s="53">
        <v>1947</v>
      </c>
      <c r="L70" s="54">
        <v>46104.96</v>
      </c>
      <c r="M70" s="54">
        <v>0.1</v>
      </c>
      <c r="N70" s="53">
        <v>0.14010945055881324</v>
      </c>
      <c r="O70" s="55"/>
      <c r="P70" s="56">
        <f>IF(OR(ISERROR(K70*$C$19/$C$16),EXACT(MID(B70,1,4),"WPL:")),0,K70*$C$19/$C$16)</f>
        <v>4</v>
      </c>
      <c r="Q70" s="57">
        <f>IF(ISERROR(L70*$C$19/$C$16),0,L70*$C$19/$C$16)</f>
        <v>4</v>
      </c>
      <c r="R70" s="55">
        <f>IF(OR(ISERROR(K70*$C$20/L242),EXACT(MID(B70,1,4),"WPL:")),0,K70*$C$20/L242)</f>
        <v>4</v>
      </c>
      <c r="S70" s="58">
        <f>IF(ISERROR(N70*$C$20),0,N70*$C$20/100)</f>
        <v>4</v>
      </c>
      <c r="T70" s="59">
        <f>IF(OR(ISERROR(K70*$C$19/$C$16),MID(B70,1,4)&lt;&gt;"WPL:"),0,K70*$C$19/$C$16)</f>
        <v>4</v>
      </c>
      <c r="U70" s="58">
        <f>IF(OR(ISERROR(L70*$C$19/$C$16),MID(B70,1,4)&lt;&gt;"WPL:"),0,K70*H70*$C$19/$C$16)</f>
        <v>4</v>
      </c>
      <c r="V70" s="59">
        <f>IF(OR(ISERROR(K70*$C$20/L242),MID(B70,1,4)&lt;&gt;"WPL:"),0,K70*$C$20/L242)</f>
        <v>4</v>
      </c>
      <c r="W70" s="58">
        <f>IF(OR(ISERROR(K70*H70/L242*$C$20),MID(B70,1,4)&lt;&gt;"WPL:"),0,K70*H70/L242*$C$20)</f>
        <v>4</v>
      </c>
      <c r="X70" s="60" t="s">
        <v>176</v>
      </c>
    </row>
    <row r="71" spans="1:24" ht="13.5" customHeight="1" outlineLevel="1">
      <c r="A71" s="47" t="s">
        <v>669</v>
      </c>
      <c r="B71" s="48" t="s">
        <v>670</v>
      </c>
      <c r="C71" s="49" t="s">
        <v>671</v>
      </c>
      <c r="D71" s="50" t="s">
        <v>672</v>
      </c>
      <c r="E71" s="50">
        <v>766400</v>
      </c>
      <c r="F71" s="48" t="s">
        <v>673</v>
      </c>
      <c r="G71" s="51" t="s">
        <v>399</v>
      </c>
      <c r="H71" s="52">
        <v>140.9</v>
      </c>
      <c r="I71" s="50" t="s">
        <v>17</v>
      </c>
      <c r="J71" s="51" t="s">
        <v>54</v>
      </c>
      <c r="K71" s="53">
        <v>172</v>
      </c>
      <c r="L71" s="54">
        <v>24234.8</v>
      </c>
      <c r="M71" s="54">
        <v>0.1</v>
      </c>
      <c r="N71" s="53">
        <v>0.07364770541830482</v>
      </c>
      <c r="O71" s="55"/>
      <c r="P71" s="56">
        <f>IF(OR(ISERROR(K71*$C$19/$C$16),EXACT(MID(B71,1,4),"WPL:")),0,K71*$C$19/$C$16)</f>
        <v>4</v>
      </c>
      <c r="Q71" s="57">
        <f>IF(ISERROR(L71*$C$19/$C$16),0,L71*$C$19/$C$16)</f>
        <v>4</v>
      </c>
      <c r="R71" s="55">
        <f>IF(OR(ISERROR(K71*$C$20/L242),EXACT(MID(B71,1,4),"WPL:")),0,K71*$C$20/L242)</f>
        <v>4</v>
      </c>
      <c r="S71" s="58">
        <f>IF(ISERROR(N71*$C$20),0,N71*$C$20/100)</f>
        <v>4</v>
      </c>
      <c r="T71" s="59">
        <f>IF(OR(ISERROR(K71*$C$19/$C$16),MID(B71,1,4)&lt;&gt;"WPL:"),0,K71*$C$19/$C$16)</f>
        <v>4</v>
      </c>
      <c r="U71" s="58">
        <f>IF(OR(ISERROR(L71*$C$19/$C$16),MID(B71,1,4)&lt;&gt;"WPL:"),0,K71*H71*$C$19/$C$16)</f>
        <v>4</v>
      </c>
      <c r="V71" s="59">
        <f>IF(OR(ISERROR(K71*$C$20/L242),MID(B71,1,4)&lt;&gt;"WPL:"),0,K71*$C$20/L242)</f>
        <v>4</v>
      </c>
      <c r="W71" s="58">
        <f>IF(OR(ISERROR(K71*H71/L242*$C$20),MID(B71,1,4)&lt;&gt;"WPL:"),0,K71*H71/L242*$C$20)</f>
        <v>4</v>
      </c>
      <c r="X71" s="60" t="s">
        <v>421</v>
      </c>
    </row>
    <row r="72" spans="1:24" ht="13.5" customHeight="1" outlineLevel="1">
      <c r="A72" s="47" t="s">
        <v>682</v>
      </c>
      <c r="B72" s="48" t="s">
        <v>683</v>
      </c>
      <c r="C72" s="49" t="s">
        <v>684</v>
      </c>
      <c r="D72" s="50" t="s">
        <v>685</v>
      </c>
      <c r="E72" s="50">
        <v>766400</v>
      </c>
      <c r="F72" s="48" t="s">
        <v>673</v>
      </c>
      <c r="G72" s="51" t="s">
        <v>399</v>
      </c>
      <c r="H72" s="52">
        <v>138.6</v>
      </c>
      <c r="I72" s="50" t="s">
        <v>17</v>
      </c>
      <c r="J72" s="51" t="s">
        <v>54</v>
      </c>
      <c r="K72" s="53">
        <v>982</v>
      </c>
      <c r="L72" s="54">
        <v>136105.2</v>
      </c>
      <c r="M72" s="54">
        <v>0.4</v>
      </c>
      <c r="N72" s="53">
        <v>0.41361330299814575</v>
      </c>
      <c r="O72" s="55"/>
      <c r="P72" s="56">
        <f>IF(OR(ISERROR(K72*$C$19/$C$16),EXACT(MID(B72,1,4),"WPL:")),0,K72*$C$19/$C$16)</f>
        <v>4</v>
      </c>
      <c r="Q72" s="57">
        <f>IF(ISERROR(L72*$C$19/$C$16),0,L72*$C$19/$C$16)</f>
        <v>4</v>
      </c>
      <c r="R72" s="55">
        <f>IF(OR(ISERROR(K72*$C$20/L242),EXACT(MID(B72,1,4),"WPL:")),0,K72*$C$20/L242)</f>
        <v>4</v>
      </c>
      <c r="S72" s="58">
        <f>IF(ISERROR(N72*$C$20),0,N72*$C$20/100)</f>
        <v>4</v>
      </c>
      <c r="T72" s="59">
        <f>IF(OR(ISERROR(K72*$C$19/$C$16),MID(B72,1,4)&lt;&gt;"WPL:"),0,K72*$C$19/$C$16)</f>
        <v>4</v>
      </c>
      <c r="U72" s="58">
        <f>IF(OR(ISERROR(L72*$C$19/$C$16),MID(B72,1,4)&lt;&gt;"WPL:"),0,K72*H72*$C$19/$C$16)</f>
        <v>4</v>
      </c>
      <c r="V72" s="59">
        <f>IF(OR(ISERROR(K72*$C$20/L242),MID(B72,1,4)&lt;&gt;"WPL:"),0,K72*$C$20/L242)</f>
        <v>4</v>
      </c>
      <c r="W72" s="58">
        <f>IF(OR(ISERROR(K72*H72/L242*$C$20),MID(B72,1,4)&lt;&gt;"WPL:"),0,K72*H72/L242*$C$20)</f>
        <v>4</v>
      </c>
      <c r="X72" s="60" t="s">
        <v>421</v>
      </c>
    </row>
    <row r="73" spans="1:24" ht="13.5" customHeight="1" outlineLevel="1">
      <c r="A73" s="47" t="s">
        <v>694</v>
      </c>
      <c r="B73" s="48" t="s">
        <v>695</v>
      </c>
      <c r="C73" s="49" t="s">
        <v>696</v>
      </c>
      <c r="D73" s="50" t="s">
        <v>697</v>
      </c>
      <c r="E73" s="50">
        <v>840400</v>
      </c>
      <c r="F73" s="48" t="s">
        <v>698</v>
      </c>
      <c r="G73" s="51" t="s">
        <v>399</v>
      </c>
      <c r="H73" s="52">
        <v>170.4</v>
      </c>
      <c r="I73" s="50" t="s">
        <v>17</v>
      </c>
      <c r="J73" s="51" t="s">
        <v>54</v>
      </c>
      <c r="K73" s="53">
        <v>2419</v>
      </c>
      <c r="L73" s="54">
        <v>412197.6</v>
      </c>
      <c r="M73" s="54">
        <v>1.3</v>
      </c>
      <c r="N73" s="53">
        <v>1.2526370103707167</v>
      </c>
      <c r="O73" s="55"/>
      <c r="P73" s="56">
        <f>IF(OR(ISERROR(K73*$C$19/$C$16),EXACT(MID(B73,1,4),"WPL:")),0,K73*$C$19/$C$16)</f>
        <v>4</v>
      </c>
      <c r="Q73" s="57">
        <f>IF(ISERROR(L73*$C$19/$C$16),0,L73*$C$19/$C$16)</f>
        <v>4</v>
      </c>
      <c r="R73" s="55">
        <f>IF(OR(ISERROR(K73*$C$20/L242),EXACT(MID(B73,1,4),"WPL:")),0,K73*$C$20/L242)</f>
        <v>4</v>
      </c>
      <c r="S73" s="58">
        <f>IF(ISERROR(N73*$C$20),0,N73*$C$20/100)</f>
        <v>4</v>
      </c>
      <c r="T73" s="59">
        <f>IF(OR(ISERROR(K73*$C$19/$C$16),MID(B73,1,4)&lt;&gt;"WPL:"),0,K73*$C$19/$C$16)</f>
        <v>4</v>
      </c>
      <c r="U73" s="58">
        <f>IF(OR(ISERROR(L73*$C$19/$C$16),MID(B73,1,4)&lt;&gt;"WPL:"),0,K73*H73*$C$19/$C$16)</f>
        <v>4</v>
      </c>
      <c r="V73" s="59">
        <f>IF(OR(ISERROR(K73*$C$20/L242),MID(B73,1,4)&lt;&gt;"WPL:"),0,K73*$C$20/L242)</f>
        <v>4</v>
      </c>
      <c r="W73" s="58">
        <f>IF(OR(ISERROR(K73*H73/L242*$C$20),MID(B73,1,4)&lt;&gt;"WPL:"),0,K73*H73/L242*$C$20)</f>
        <v>4</v>
      </c>
      <c r="X73" s="60" t="s">
        <v>190</v>
      </c>
    </row>
    <row r="74" spans="1:24" ht="13.5" customHeight="1" outlineLevel="1">
      <c r="A74" s="47" t="s">
        <v>707</v>
      </c>
      <c r="B74" s="48" t="s">
        <v>708</v>
      </c>
      <c r="C74" s="49" t="s">
        <v>709</v>
      </c>
      <c r="D74" s="50" t="s">
        <v>710</v>
      </c>
      <c r="E74" s="50">
        <v>843000</v>
      </c>
      <c r="F74" s="48" t="s">
        <v>711</v>
      </c>
      <c r="G74" s="51" t="s">
        <v>399</v>
      </c>
      <c r="H74" s="52">
        <v>180</v>
      </c>
      <c r="I74" s="50" t="s">
        <v>17</v>
      </c>
      <c r="J74" s="51" t="s">
        <v>54</v>
      </c>
      <c r="K74" s="53">
        <v>853</v>
      </c>
      <c r="L74" s="54">
        <v>153540</v>
      </c>
      <c r="M74" s="54">
        <v>0.5</v>
      </c>
      <c r="N74" s="53">
        <v>0.4665963280046265</v>
      </c>
      <c r="O74" s="55"/>
      <c r="P74" s="56">
        <f>IF(OR(ISERROR(K74*$C$19/$C$16),EXACT(MID(B74,1,4),"WPL:")),0,K74*$C$19/$C$16)</f>
        <v>4</v>
      </c>
      <c r="Q74" s="57">
        <f>IF(ISERROR(L74*$C$19/$C$16),0,L74*$C$19/$C$16)</f>
        <v>4</v>
      </c>
      <c r="R74" s="55">
        <f>IF(OR(ISERROR(K74*$C$20/L242),EXACT(MID(B74,1,4),"WPL:")),0,K74*$C$20/L242)</f>
        <v>4</v>
      </c>
      <c r="S74" s="58">
        <f>IF(ISERROR(N74*$C$20),0,N74*$C$20/100)</f>
        <v>4</v>
      </c>
      <c r="T74" s="59">
        <f>IF(OR(ISERROR(K74*$C$19/$C$16),MID(B74,1,4)&lt;&gt;"WPL:"),0,K74*$C$19/$C$16)</f>
        <v>4</v>
      </c>
      <c r="U74" s="58">
        <f>IF(OR(ISERROR(L74*$C$19/$C$16),MID(B74,1,4)&lt;&gt;"WPL:"),0,K74*H74*$C$19/$C$16)</f>
        <v>4</v>
      </c>
      <c r="V74" s="59">
        <f>IF(OR(ISERROR(K74*$C$20/L242),MID(B74,1,4)&lt;&gt;"WPL:"),0,K74*$C$20/L242)</f>
        <v>4</v>
      </c>
      <c r="W74" s="58">
        <f>IF(OR(ISERROR(K74*H74/L242*$C$20),MID(B74,1,4)&lt;&gt;"WPL:"),0,K74*H74/L242*$C$20)</f>
        <v>4</v>
      </c>
      <c r="X74" s="60" t="s">
        <v>190</v>
      </c>
    </row>
    <row r="75" spans="1:24" ht="13.5" customHeight="1" outlineLevel="1">
      <c r="A75" s="47" t="s">
        <v>720</v>
      </c>
      <c r="B75" s="48" t="s">
        <v>721</v>
      </c>
      <c r="C75" s="49" t="s">
        <v>722</v>
      </c>
      <c r="D75" s="50" t="s">
        <v>723</v>
      </c>
      <c r="E75" s="50">
        <v>500340</v>
      </c>
      <c r="F75" s="48" t="s">
        <v>724</v>
      </c>
      <c r="G75" s="51" t="s">
        <v>399</v>
      </c>
      <c r="H75" s="52">
        <v>183.2</v>
      </c>
      <c r="I75" s="50" t="s">
        <v>17</v>
      </c>
      <c r="J75" s="51" t="s">
        <v>54</v>
      </c>
      <c r="K75" s="53">
        <v>997</v>
      </c>
      <c r="L75" s="54">
        <v>182650.4</v>
      </c>
      <c r="M75" s="54">
        <v>0.6</v>
      </c>
      <c r="N75" s="53">
        <v>0.5550606092782091</v>
      </c>
      <c r="O75" s="55"/>
      <c r="P75" s="56">
        <f>IF(OR(ISERROR(K75*$C$19/$C$16),EXACT(MID(B75,1,4),"WPL:")),0,K75*$C$19/$C$16)</f>
        <v>4</v>
      </c>
      <c r="Q75" s="57">
        <f>IF(ISERROR(L75*$C$19/$C$16),0,L75*$C$19/$C$16)</f>
        <v>4</v>
      </c>
      <c r="R75" s="55">
        <f>IF(OR(ISERROR(K75*$C$20/L242),EXACT(MID(B75,1,4),"WPL:")),0,K75*$C$20/L242)</f>
        <v>4</v>
      </c>
      <c r="S75" s="58">
        <f>IF(ISERROR(N75*$C$20),0,N75*$C$20/100)</f>
        <v>4</v>
      </c>
      <c r="T75" s="59">
        <f>IF(OR(ISERROR(K75*$C$19/$C$16),MID(B75,1,4)&lt;&gt;"WPL:"),0,K75*$C$19/$C$16)</f>
        <v>4</v>
      </c>
      <c r="U75" s="58">
        <f>IF(OR(ISERROR(L75*$C$19/$C$16),MID(B75,1,4)&lt;&gt;"WPL:"),0,K75*H75*$C$19/$C$16)</f>
        <v>4</v>
      </c>
      <c r="V75" s="59">
        <f>IF(OR(ISERROR(K75*$C$20/L242),MID(B75,1,4)&lt;&gt;"WPL:"),0,K75*$C$20/L242)</f>
        <v>4</v>
      </c>
      <c r="W75" s="58">
        <f>IF(OR(ISERROR(K75*H75/L242*$C$20),MID(B75,1,4)&lt;&gt;"WPL:"),0,K75*H75/L242*$C$20)</f>
        <v>4</v>
      </c>
      <c r="X75" s="60" t="s">
        <v>280</v>
      </c>
    </row>
    <row r="76" spans="1:24" ht="13.5" customHeight="1" outlineLevel="1">
      <c r="A76" s="47" t="s">
        <v>733</v>
      </c>
      <c r="B76" s="48" t="s">
        <v>734</v>
      </c>
      <c r="C76" s="49" t="s">
        <v>735</v>
      </c>
      <c r="D76" s="50" t="s">
        <v>736</v>
      </c>
      <c r="E76" s="50">
        <v>581000</v>
      </c>
      <c r="F76" s="48" t="s">
        <v>737</v>
      </c>
      <c r="G76" s="51" t="s">
        <v>399</v>
      </c>
      <c r="H76" s="52">
        <v>81.42</v>
      </c>
      <c r="I76" s="50" t="s">
        <v>17</v>
      </c>
      <c r="J76" s="51" t="s">
        <v>54</v>
      </c>
      <c r="K76" s="53">
        <v>1022</v>
      </c>
      <c r="L76" s="54">
        <v>83211.24</v>
      </c>
      <c r="M76" s="54">
        <v>0.3</v>
      </c>
      <c r="N76" s="53">
        <v>0.25287260018699814</v>
      </c>
      <c r="O76" s="55"/>
      <c r="P76" s="56">
        <f>IF(OR(ISERROR(K76*$C$19/$C$16),EXACT(MID(B76,1,4),"WPL:")),0,K76*$C$19/$C$16)</f>
        <v>4</v>
      </c>
      <c r="Q76" s="57">
        <f>IF(ISERROR(L76*$C$19/$C$16),0,L76*$C$19/$C$16)</f>
        <v>4</v>
      </c>
      <c r="R76" s="55">
        <f>IF(OR(ISERROR(K76*$C$20/L242),EXACT(MID(B76,1,4),"WPL:")),0,K76*$C$20/L242)</f>
        <v>4</v>
      </c>
      <c r="S76" s="58">
        <f>IF(ISERROR(N76*$C$20),0,N76*$C$20/100)</f>
        <v>4</v>
      </c>
      <c r="T76" s="59">
        <f>IF(OR(ISERROR(K76*$C$19/$C$16),MID(B76,1,4)&lt;&gt;"WPL:"),0,K76*$C$19/$C$16)</f>
        <v>4</v>
      </c>
      <c r="U76" s="58">
        <f>IF(OR(ISERROR(L76*$C$19/$C$16),MID(B76,1,4)&lt;&gt;"WPL:"),0,K76*H76*$C$19/$C$16)</f>
        <v>4</v>
      </c>
      <c r="V76" s="59">
        <f>IF(OR(ISERROR(K76*$C$20/L242),MID(B76,1,4)&lt;&gt;"WPL:"),0,K76*$C$20/L242)</f>
        <v>4</v>
      </c>
      <c r="W76" s="58">
        <f>IF(OR(ISERROR(K76*H76/L242*$C$20),MID(B76,1,4)&lt;&gt;"WPL:"),0,K76*H76/L242*$C$20)</f>
        <v>4</v>
      </c>
      <c r="X76" s="60" t="s">
        <v>105</v>
      </c>
    </row>
    <row r="77" spans="1:24" ht="13.5" customHeight="1" outlineLevel="1">
      <c r="A77" s="47" t="s">
        <v>746</v>
      </c>
      <c r="B77" s="48" t="s">
        <v>747</v>
      </c>
      <c r="C77" s="49" t="s">
        <v>748</v>
      </c>
      <c r="D77" s="50" t="s">
        <v>749</v>
      </c>
      <c r="E77" s="50">
        <v>840945</v>
      </c>
      <c r="F77" s="48" t="s">
        <v>750</v>
      </c>
      <c r="G77" s="51" t="s">
        <v>399</v>
      </c>
      <c r="H77" s="52">
        <v>34.395</v>
      </c>
      <c r="I77" s="50" t="s">
        <v>17</v>
      </c>
      <c r="J77" s="51" t="s">
        <v>54</v>
      </c>
      <c r="K77" s="53">
        <v>735</v>
      </c>
      <c r="L77" s="54">
        <v>25280.33</v>
      </c>
      <c r="M77" s="54">
        <v>0.1</v>
      </c>
      <c r="N77" s="53">
        <v>0.07682499119933046</v>
      </c>
      <c r="O77" s="55"/>
      <c r="P77" s="56">
        <f>IF(OR(ISERROR(K77*$C$19/$C$16),EXACT(MID(B77,1,4),"WPL:")),0,K77*$C$19/$C$16)</f>
        <v>4</v>
      </c>
      <c r="Q77" s="57">
        <f>IF(ISERROR(L77*$C$19/$C$16),0,L77*$C$19/$C$16)</f>
        <v>4</v>
      </c>
      <c r="R77" s="55">
        <f>IF(OR(ISERROR(K77*$C$20/L242),EXACT(MID(B77,1,4),"WPL:")),0,K77*$C$20/L242)</f>
        <v>4</v>
      </c>
      <c r="S77" s="58">
        <f>IF(ISERROR(N77*$C$20),0,N77*$C$20/100)</f>
        <v>4</v>
      </c>
      <c r="T77" s="59">
        <f>IF(OR(ISERROR(K77*$C$19/$C$16),MID(B77,1,4)&lt;&gt;"WPL:"),0,K77*$C$19/$C$16)</f>
        <v>4</v>
      </c>
      <c r="U77" s="58">
        <f>IF(OR(ISERROR(L77*$C$19/$C$16),MID(B77,1,4)&lt;&gt;"WPL:"),0,K77*H77*$C$19/$C$16)</f>
        <v>4</v>
      </c>
      <c r="V77" s="59">
        <f>IF(OR(ISERROR(K77*$C$20/L242),MID(B77,1,4)&lt;&gt;"WPL:"),0,K77*$C$20/L242)</f>
        <v>4</v>
      </c>
      <c r="W77" s="58">
        <f>IF(OR(ISERROR(K77*H77/L242*$C$20),MID(B77,1,4)&lt;&gt;"WPL:"),0,K77*H77/L242*$C$20)</f>
        <v>4</v>
      </c>
      <c r="X77" s="60" t="s">
        <v>759</v>
      </c>
    </row>
    <row r="78" spans="1:24" ht="13.5" customHeight="1" outlineLevel="1">
      <c r="A78" s="47" t="s">
        <v>760</v>
      </c>
      <c r="B78" s="48" t="s">
        <v>761</v>
      </c>
      <c r="C78" s="49" t="s">
        <v>762</v>
      </c>
      <c r="D78" s="50" t="s">
        <v>763</v>
      </c>
      <c r="E78" s="50">
        <v>515100</v>
      </c>
      <c r="F78" s="48" t="s">
        <v>761</v>
      </c>
      <c r="G78" s="51" t="s">
        <v>399</v>
      </c>
      <c r="H78" s="52">
        <v>89.31</v>
      </c>
      <c r="I78" s="50" t="s">
        <v>17</v>
      </c>
      <c r="J78" s="51" t="s">
        <v>54</v>
      </c>
      <c r="K78" s="53">
        <v>4862</v>
      </c>
      <c r="L78" s="54">
        <v>434225.22</v>
      </c>
      <c r="M78" s="54">
        <v>1.3</v>
      </c>
      <c r="N78" s="53">
        <v>1.3195772644197024</v>
      </c>
      <c r="O78" s="55"/>
      <c r="P78" s="56">
        <f>IF(OR(ISERROR(K78*$C$19/$C$16),EXACT(MID(B78,1,4),"WPL:")),0,K78*$C$19/$C$16)</f>
        <v>4</v>
      </c>
      <c r="Q78" s="57">
        <f>IF(ISERROR(L78*$C$19/$C$16),0,L78*$C$19/$C$16)</f>
        <v>4</v>
      </c>
      <c r="R78" s="55">
        <f>IF(OR(ISERROR(K78*$C$20/L242),EXACT(MID(B78,1,4),"WPL:")),0,K78*$C$20/L242)</f>
        <v>4</v>
      </c>
      <c r="S78" s="58">
        <f>IF(ISERROR(N78*$C$20),0,N78*$C$20/100)</f>
        <v>4</v>
      </c>
      <c r="T78" s="59">
        <f>IF(OR(ISERROR(K78*$C$19/$C$16),MID(B78,1,4)&lt;&gt;"WPL:"),0,K78*$C$19/$C$16)</f>
        <v>4</v>
      </c>
      <c r="U78" s="58">
        <f>IF(OR(ISERROR(L78*$C$19/$C$16),MID(B78,1,4)&lt;&gt;"WPL:"),0,K78*H78*$C$19/$C$16)</f>
        <v>4</v>
      </c>
      <c r="V78" s="59">
        <f>IF(OR(ISERROR(K78*$C$20/L242),MID(B78,1,4)&lt;&gt;"WPL:"),0,K78*$C$20/L242)</f>
        <v>4</v>
      </c>
      <c r="W78" s="58">
        <f>IF(OR(ISERROR(K78*H78/L242*$C$20),MID(B78,1,4)&lt;&gt;"WPL:"),0,K78*H78/L242*$C$20)</f>
        <v>4</v>
      </c>
      <c r="X78" s="60" t="s">
        <v>176</v>
      </c>
    </row>
    <row r="79" spans="1:24" ht="13.5" customHeight="1" outlineLevel="1">
      <c r="A79" s="47" t="s">
        <v>772</v>
      </c>
      <c r="B79" s="48" t="s">
        <v>773</v>
      </c>
      <c r="C79" s="49" t="s">
        <v>774</v>
      </c>
      <c r="D79" s="50" t="s">
        <v>775</v>
      </c>
      <c r="E79" s="50">
        <v>575200</v>
      </c>
      <c r="F79" s="48" t="s">
        <v>776</v>
      </c>
      <c r="G79" s="51" t="s">
        <v>399</v>
      </c>
      <c r="H79" s="52">
        <v>106.85</v>
      </c>
      <c r="I79" s="50" t="s">
        <v>17</v>
      </c>
      <c r="J79" s="51" t="s">
        <v>54</v>
      </c>
      <c r="K79" s="53">
        <v>4377</v>
      </c>
      <c r="L79" s="54">
        <v>467682.45</v>
      </c>
      <c r="M79" s="54">
        <v>1.4</v>
      </c>
      <c r="N79" s="53">
        <v>1.4212512299218925</v>
      </c>
      <c r="O79" s="55"/>
      <c r="P79" s="56">
        <f>IF(OR(ISERROR(K79*$C$19/$C$16),EXACT(MID(B79,1,4),"WPL:")),0,K79*$C$19/$C$16)</f>
        <v>4</v>
      </c>
      <c r="Q79" s="57">
        <f>IF(ISERROR(L79*$C$19/$C$16),0,L79*$C$19/$C$16)</f>
        <v>4</v>
      </c>
      <c r="R79" s="55">
        <f>IF(OR(ISERROR(K79*$C$20/L242),EXACT(MID(B79,1,4),"WPL:")),0,K79*$C$20/L242)</f>
        <v>4</v>
      </c>
      <c r="S79" s="58">
        <f>IF(ISERROR(N79*$C$20),0,N79*$C$20/100)</f>
        <v>4</v>
      </c>
      <c r="T79" s="59">
        <f>IF(OR(ISERROR(K79*$C$19/$C$16),MID(B79,1,4)&lt;&gt;"WPL:"),0,K79*$C$19/$C$16)</f>
        <v>4</v>
      </c>
      <c r="U79" s="58">
        <f>IF(OR(ISERROR(L79*$C$19/$C$16),MID(B79,1,4)&lt;&gt;"WPL:"),0,K79*H79*$C$19/$C$16)</f>
        <v>4</v>
      </c>
      <c r="V79" s="59">
        <f>IF(OR(ISERROR(K79*$C$20/L242),MID(B79,1,4)&lt;&gt;"WPL:"),0,K79*$C$20/L242)</f>
        <v>4</v>
      </c>
      <c r="W79" s="58">
        <f>IF(OR(ISERROR(K79*H79/L242*$C$20),MID(B79,1,4)&lt;&gt;"WPL:"),0,K79*H79/L242*$C$20)</f>
        <v>4</v>
      </c>
      <c r="X79" s="60" t="s">
        <v>91</v>
      </c>
    </row>
    <row r="80" spans="1:24" ht="13.5" customHeight="1" outlineLevel="1">
      <c r="A80" s="47" t="s">
        <v>785</v>
      </c>
      <c r="B80" s="48" t="s">
        <v>786</v>
      </c>
      <c r="C80" s="49" t="s">
        <v>787</v>
      </c>
      <c r="D80" s="50" t="s">
        <v>788</v>
      </c>
      <c r="E80" s="50">
        <v>761440</v>
      </c>
      <c r="F80" s="48" t="s">
        <v>786</v>
      </c>
      <c r="G80" s="51" t="s">
        <v>399</v>
      </c>
      <c r="H80" s="52">
        <v>7.078</v>
      </c>
      <c r="I80" s="50" t="s">
        <v>17</v>
      </c>
      <c r="J80" s="51" t="s">
        <v>54</v>
      </c>
      <c r="K80" s="53">
        <v>10592</v>
      </c>
      <c r="L80" s="54">
        <v>74970.18</v>
      </c>
      <c r="M80" s="54">
        <v>0.2</v>
      </c>
      <c r="N80" s="53">
        <v>0.227828648546606</v>
      </c>
      <c r="O80" s="55"/>
      <c r="P80" s="56">
        <f>IF(OR(ISERROR(K80*$C$19/$C$16),EXACT(MID(B80,1,4),"WPL:")),0,K80*$C$19/$C$16)</f>
        <v>4</v>
      </c>
      <c r="Q80" s="57">
        <f>IF(ISERROR(L80*$C$19/$C$16),0,L80*$C$19/$C$16)</f>
        <v>4</v>
      </c>
      <c r="R80" s="55">
        <f>IF(OR(ISERROR(K80*$C$20/L242),EXACT(MID(B80,1,4),"WPL:")),0,K80*$C$20/L242)</f>
        <v>4</v>
      </c>
      <c r="S80" s="58">
        <f>IF(ISERROR(N80*$C$20),0,N80*$C$20/100)</f>
        <v>4</v>
      </c>
      <c r="T80" s="59">
        <f>IF(OR(ISERROR(K80*$C$19/$C$16),MID(B80,1,4)&lt;&gt;"WPL:"),0,K80*$C$19/$C$16)</f>
        <v>4</v>
      </c>
      <c r="U80" s="58">
        <f>IF(OR(ISERROR(L80*$C$19/$C$16),MID(B80,1,4)&lt;&gt;"WPL:"),0,K80*H80*$C$19/$C$16)</f>
        <v>4</v>
      </c>
      <c r="V80" s="59">
        <f>IF(OR(ISERROR(K80*$C$20/L242),MID(B80,1,4)&lt;&gt;"WPL:"),0,K80*$C$20/L242)</f>
        <v>4</v>
      </c>
      <c r="W80" s="58">
        <f>IF(OR(ISERROR(K80*H80/L242*$C$20),MID(B80,1,4)&lt;&gt;"WPL:"),0,K80*H80/L242*$C$20)</f>
        <v>4</v>
      </c>
      <c r="X80" s="60" t="s">
        <v>759</v>
      </c>
    </row>
    <row r="81" spans="1:24" ht="13.5" customHeight="1" outlineLevel="1">
      <c r="A81" s="47" t="s">
        <v>797</v>
      </c>
      <c r="B81" s="48" t="s">
        <v>798</v>
      </c>
      <c r="C81" s="49" t="s">
        <v>799</v>
      </c>
      <c r="D81" s="50" t="s">
        <v>800</v>
      </c>
      <c r="E81" s="50">
        <v>247089</v>
      </c>
      <c r="F81" s="48" t="s">
        <v>801</v>
      </c>
      <c r="G81" s="51" t="s">
        <v>399</v>
      </c>
      <c r="H81" s="52">
        <v>29.535</v>
      </c>
      <c r="I81" s="50" t="s">
        <v>17</v>
      </c>
      <c r="J81" s="51" t="s">
        <v>54</v>
      </c>
      <c r="K81" s="53">
        <v>863</v>
      </c>
      <c r="L81" s="54">
        <v>25488.71</v>
      </c>
      <c r="M81" s="54">
        <v>0.1</v>
      </c>
      <c r="N81" s="53">
        <v>0.07745824209700927</v>
      </c>
      <c r="O81" s="55"/>
      <c r="P81" s="56">
        <f>IF(OR(ISERROR(K81*$C$19/$C$16),EXACT(MID(B81,1,4),"WPL:")),0,K81*$C$19/$C$16)</f>
        <v>4</v>
      </c>
      <c r="Q81" s="57">
        <f>IF(ISERROR(L81*$C$19/$C$16),0,L81*$C$19/$C$16)</f>
        <v>4</v>
      </c>
      <c r="R81" s="55">
        <f>IF(OR(ISERROR(K81*$C$20/L242),EXACT(MID(B81,1,4),"WPL:")),0,K81*$C$20/L242)</f>
        <v>4</v>
      </c>
      <c r="S81" s="58">
        <f>IF(ISERROR(N81*$C$20),0,N81*$C$20/100)</f>
        <v>4</v>
      </c>
      <c r="T81" s="59">
        <f>IF(OR(ISERROR(K81*$C$19/$C$16),MID(B81,1,4)&lt;&gt;"WPL:"),0,K81*$C$19/$C$16)</f>
        <v>4</v>
      </c>
      <c r="U81" s="58">
        <f>IF(OR(ISERROR(L81*$C$19/$C$16),MID(B81,1,4)&lt;&gt;"WPL:"),0,K81*H81*$C$19/$C$16)</f>
        <v>4</v>
      </c>
      <c r="V81" s="59">
        <f>IF(OR(ISERROR(K81*$C$20/L242),MID(B81,1,4)&lt;&gt;"WPL:"),0,K81*$C$20/L242)</f>
        <v>4</v>
      </c>
      <c r="W81" s="58">
        <f>IF(OR(ISERROR(K81*H81/L242*$C$20),MID(B81,1,4)&lt;&gt;"WPL:"),0,K81*H81/L242*$C$20)</f>
        <v>4</v>
      </c>
      <c r="X81" s="60" t="s">
        <v>176</v>
      </c>
    </row>
    <row r="82" spans="1:24" ht="13.5" customHeight="1" outlineLevel="1">
      <c r="A82" s="47" t="s">
        <v>810</v>
      </c>
      <c r="B82" s="48" t="s">
        <v>811</v>
      </c>
      <c r="C82" s="49" t="s">
        <v>812</v>
      </c>
      <c r="D82" s="50" t="s">
        <v>813</v>
      </c>
      <c r="E82" s="50">
        <v>693770</v>
      </c>
      <c r="F82" s="48" t="s">
        <v>814</v>
      </c>
      <c r="G82" s="51" t="s">
        <v>399</v>
      </c>
      <c r="H82" s="52">
        <v>50.94</v>
      </c>
      <c r="I82" s="50" t="s">
        <v>17</v>
      </c>
      <c r="J82" s="51" t="s">
        <v>54</v>
      </c>
      <c r="K82" s="53">
        <v>811</v>
      </c>
      <c r="L82" s="54">
        <v>41312.34</v>
      </c>
      <c r="M82" s="54">
        <v>0.1</v>
      </c>
      <c r="N82" s="53">
        <v>0.12554504458303148</v>
      </c>
      <c r="O82" s="55"/>
      <c r="P82" s="56">
        <f>IF(OR(ISERROR(K82*$C$19/$C$16),EXACT(MID(B82,1,4),"WPL:")),0,K82*$C$19/$C$16)</f>
        <v>4</v>
      </c>
      <c r="Q82" s="57">
        <f>IF(ISERROR(L82*$C$19/$C$16),0,L82*$C$19/$C$16)</f>
        <v>4</v>
      </c>
      <c r="R82" s="55">
        <f>IF(OR(ISERROR(K82*$C$20/L242),EXACT(MID(B82,1,4),"WPL:")),0,K82*$C$20/L242)</f>
        <v>4</v>
      </c>
      <c r="S82" s="58">
        <f>IF(ISERROR(N82*$C$20),0,N82*$C$20/100)</f>
        <v>4</v>
      </c>
      <c r="T82" s="59">
        <f>IF(OR(ISERROR(K82*$C$19/$C$16),MID(B82,1,4)&lt;&gt;"WPL:"),0,K82*$C$19/$C$16)</f>
        <v>4</v>
      </c>
      <c r="U82" s="58">
        <f>IF(OR(ISERROR(L82*$C$19/$C$16),MID(B82,1,4)&lt;&gt;"WPL:"),0,K82*H82*$C$19/$C$16)</f>
        <v>4</v>
      </c>
      <c r="V82" s="59">
        <f>IF(OR(ISERROR(K82*$C$20/L242),MID(B82,1,4)&lt;&gt;"WPL:"),0,K82*$C$20/L242)</f>
        <v>4</v>
      </c>
      <c r="W82" s="58">
        <f>IF(OR(ISERROR(K82*H82/L242*$C$20),MID(B82,1,4)&lt;&gt;"WPL:"),0,K82*H82/L242*$C$20)</f>
        <v>4</v>
      </c>
      <c r="X82" s="60" t="s">
        <v>421</v>
      </c>
    </row>
    <row r="83" spans="1:24" ht="13.5" customHeight="1" outlineLevel="1">
      <c r="A83" s="47" t="s">
        <v>823</v>
      </c>
      <c r="B83" s="48" t="s">
        <v>824</v>
      </c>
      <c r="C83" s="49" t="s">
        <v>825</v>
      </c>
      <c r="D83" s="50" t="s">
        <v>826</v>
      </c>
      <c r="E83" s="50">
        <v>854095</v>
      </c>
      <c r="F83" s="48" t="s">
        <v>827</v>
      </c>
      <c r="G83" s="51" t="s">
        <v>828</v>
      </c>
      <c r="H83" s="52">
        <v>84.00083396</v>
      </c>
      <c r="I83" s="50" t="s">
        <v>829</v>
      </c>
      <c r="J83" s="51" t="s">
        <v>54</v>
      </c>
      <c r="K83" s="53">
        <v>566</v>
      </c>
      <c r="L83" s="54">
        <v>47544.47</v>
      </c>
      <c r="M83" s="54">
        <v>0.1</v>
      </c>
      <c r="N83" s="53">
        <v>0.14448401145581688</v>
      </c>
      <c r="O83" s="55"/>
      <c r="P83" s="56">
        <f>IF(OR(ISERROR(K83*$C$19/$C$16),EXACT(MID(B83,1,4),"WPL:")),0,K83*$C$19/$C$16)</f>
        <v>4</v>
      </c>
      <c r="Q83" s="57">
        <f>IF(ISERROR(L83*$C$19/$C$16),0,L83*$C$19/$C$16)</f>
        <v>4</v>
      </c>
      <c r="R83" s="55">
        <f>IF(OR(ISERROR(K83*$C$20/L242),EXACT(MID(B83,1,4),"WPL:")),0,K83*$C$20/L242)</f>
        <v>4</v>
      </c>
      <c r="S83" s="58">
        <f>IF(ISERROR(N83*$C$20),0,N83*$C$20/100)</f>
        <v>4</v>
      </c>
      <c r="T83" s="59">
        <f>IF(OR(ISERROR(K83*$C$19/$C$16),MID(B83,1,4)&lt;&gt;"WPL:"),0,K83*$C$19/$C$16)</f>
        <v>4</v>
      </c>
      <c r="U83" s="58">
        <f>IF(OR(ISERROR(L83*$C$19/$C$16),MID(B83,1,4)&lt;&gt;"WPL:"),0,K83*H83*$C$19/$C$16)</f>
        <v>4</v>
      </c>
      <c r="V83" s="59">
        <f>IF(OR(ISERROR(K83*$C$20/L242),MID(B83,1,4)&lt;&gt;"WPL:"),0,K83*$C$20/L242)</f>
        <v>4</v>
      </c>
      <c r="W83" s="58">
        <f>IF(OR(ISERROR(K83*H83/L242*$C$20),MID(B83,1,4)&lt;&gt;"WPL:"),0,K83*H83/L242*$C$20)</f>
        <v>4</v>
      </c>
      <c r="X83" s="60" t="s">
        <v>133</v>
      </c>
    </row>
    <row r="84" spans="1:24" ht="13.5" customHeight="1" outlineLevel="1">
      <c r="A84" s="47" t="s">
        <v>838</v>
      </c>
      <c r="B84" s="48" t="s">
        <v>839</v>
      </c>
      <c r="C84" s="49" t="s">
        <v>840</v>
      </c>
      <c r="D84" s="50" t="s">
        <v>841</v>
      </c>
      <c r="E84" s="50">
        <v>861837</v>
      </c>
      <c r="F84" s="48" t="s">
        <v>842</v>
      </c>
      <c r="G84" s="51" t="s">
        <v>828</v>
      </c>
      <c r="H84" s="52">
        <v>1571.06443651</v>
      </c>
      <c r="I84" s="50" t="s">
        <v>829</v>
      </c>
      <c r="J84" s="51" t="s">
        <v>54</v>
      </c>
      <c r="K84" s="53">
        <v>20</v>
      </c>
      <c r="L84" s="54">
        <v>31421.29</v>
      </c>
      <c r="M84" s="54">
        <v>0.1</v>
      </c>
      <c r="N84" s="53">
        <v>0.09548689940841794</v>
      </c>
      <c r="O84" s="55"/>
      <c r="P84" s="56">
        <f>IF(OR(ISERROR(K84*$C$19/$C$16),EXACT(MID(B84,1,4),"WPL:")),0,K84*$C$19/$C$16)</f>
        <v>4</v>
      </c>
      <c r="Q84" s="57">
        <f>IF(ISERROR(L84*$C$19/$C$16),0,L84*$C$19/$C$16)</f>
        <v>4</v>
      </c>
      <c r="R84" s="55">
        <f>IF(OR(ISERROR(K84*$C$20/L242),EXACT(MID(B84,1,4),"WPL:")),0,K84*$C$20/L242)</f>
        <v>4</v>
      </c>
      <c r="S84" s="58">
        <f>IF(ISERROR(N84*$C$20),0,N84*$C$20/100)</f>
        <v>4</v>
      </c>
      <c r="T84" s="59">
        <f>IF(OR(ISERROR(K84*$C$19/$C$16),MID(B84,1,4)&lt;&gt;"WPL:"),0,K84*$C$19/$C$16)</f>
        <v>4</v>
      </c>
      <c r="U84" s="58">
        <f>IF(OR(ISERROR(L84*$C$19/$C$16),MID(B84,1,4)&lt;&gt;"WPL:"),0,K84*H84*$C$19/$C$16)</f>
        <v>4</v>
      </c>
      <c r="V84" s="59">
        <f>IF(OR(ISERROR(K84*$C$20/L242),MID(B84,1,4)&lt;&gt;"WPL:"),0,K84*$C$20/L242)</f>
        <v>4</v>
      </c>
      <c r="W84" s="58">
        <f>IF(OR(ISERROR(K84*H84/L242*$C$20),MID(B84,1,4)&lt;&gt;"WPL:"),0,K84*H84/L242*$C$20)</f>
        <v>4</v>
      </c>
      <c r="X84" s="60" t="s">
        <v>331</v>
      </c>
    </row>
    <row r="85" spans="1:24" ht="13.5" customHeight="1" outlineLevel="1">
      <c r="A85" s="47" t="s">
        <v>851</v>
      </c>
      <c r="B85" s="48" t="s">
        <v>852</v>
      </c>
      <c r="C85" s="49" t="s">
        <v>853</v>
      </c>
      <c r="D85" s="50" t="s">
        <v>854</v>
      </c>
      <c r="E85" s="50">
        <v>861837</v>
      </c>
      <c r="F85" s="48" t="s">
        <v>842</v>
      </c>
      <c r="G85" s="51" t="s">
        <v>828</v>
      </c>
      <c r="H85" s="52">
        <v>1632.93854959</v>
      </c>
      <c r="I85" s="50" t="s">
        <v>829</v>
      </c>
      <c r="J85" s="51" t="s">
        <v>54</v>
      </c>
      <c r="K85" s="53">
        <v>35</v>
      </c>
      <c r="L85" s="54">
        <v>57152.85</v>
      </c>
      <c r="M85" s="54">
        <v>0.2</v>
      </c>
      <c r="N85" s="53">
        <v>0.1736831440992524</v>
      </c>
      <c r="O85" s="55"/>
      <c r="P85" s="56">
        <f>IF(OR(ISERROR(K85*$C$19/$C$16),EXACT(MID(B85,1,4),"WPL:")),0,K85*$C$19/$C$16)</f>
        <v>4</v>
      </c>
      <c r="Q85" s="57">
        <f>IF(ISERROR(L85*$C$19/$C$16),0,L85*$C$19/$C$16)</f>
        <v>4</v>
      </c>
      <c r="R85" s="55">
        <f>IF(OR(ISERROR(K85*$C$20/L242),EXACT(MID(B85,1,4),"WPL:")),0,K85*$C$20/L242)</f>
        <v>4</v>
      </c>
      <c r="S85" s="58">
        <f>IF(ISERROR(N85*$C$20),0,N85*$C$20/100)</f>
        <v>4</v>
      </c>
      <c r="T85" s="59">
        <f>IF(OR(ISERROR(K85*$C$19/$C$16),MID(B85,1,4)&lt;&gt;"WPL:"),0,K85*$C$19/$C$16)</f>
        <v>4</v>
      </c>
      <c r="U85" s="58">
        <f>IF(OR(ISERROR(L85*$C$19/$C$16),MID(B85,1,4)&lt;&gt;"WPL:"),0,K85*H85*$C$19/$C$16)</f>
        <v>4</v>
      </c>
      <c r="V85" s="59">
        <f>IF(OR(ISERROR(K85*$C$20/L242),MID(B85,1,4)&lt;&gt;"WPL:"),0,K85*$C$20/L242)</f>
        <v>4</v>
      </c>
      <c r="W85" s="58">
        <f>IF(OR(ISERROR(K85*H85/L242*$C$20),MID(B85,1,4)&lt;&gt;"WPL:"),0,K85*H85/L242*$C$20)</f>
        <v>4</v>
      </c>
      <c r="X85" s="60" t="s">
        <v>331</v>
      </c>
    </row>
    <row r="86" spans="1:24" ht="13.5" customHeight="1" outlineLevel="1">
      <c r="A86" s="47" t="s">
        <v>863</v>
      </c>
      <c r="B86" s="48" t="s">
        <v>864</v>
      </c>
      <c r="C86" s="49" t="s">
        <v>865</v>
      </c>
      <c r="D86" s="50" t="s">
        <v>866</v>
      </c>
      <c r="E86" s="50">
        <v>850857</v>
      </c>
      <c r="F86" s="48" t="s">
        <v>867</v>
      </c>
      <c r="G86" s="51" t="s">
        <v>828</v>
      </c>
      <c r="H86" s="52">
        <v>32.403204</v>
      </c>
      <c r="I86" s="50" t="s">
        <v>829</v>
      </c>
      <c r="J86" s="51" t="s">
        <v>54</v>
      </c>
      <c r="K86" s="53">
        <v>3645</v>
      </c>
      <c r="L86" s="54">
        <v>118109.68</v>
      </c>
      <c r="M86" s="54">
        <v>0.4</v>
      </c>
      <c r="N86" s="53">
        <v>0.3589262927562946</v>
      </c>
      <c r="O86" s="53">
        <v>3221.22</v>
      </c>
      <c r="P86" s="56">
        <f>IF(OR(ISERROR(K86*$C$19/$C$16),EXACT(MID(B86,1,4),"WPL:")),0,K86*$C$19/$C$16)</f>
        <v>4</v>
      </c>
      <c r="Q86" s="57">
        <f>IF(ISERROR(L86*$C$19/$C$16),0,L86*$C$19/$C$16)</f>
        <v>4</v>
      </c>
      <c r="R86" s="55">
        <f>IF(OR(ISERROR(K86*$C$20/L242),EXACT(MID(B86,1,4),"WPL:")),0,K86*$C$20/L242)</f>
        <v>4</v>
      </c>
      <c r="S86" s="58">
        <f>IF(ISERROR(N86*$C$20),0,N86*$C$20/100)</f>
        <v>4</v>
      </c>
      <c r="T86" s="59">
        <f>IF(OR(ISERROR(K86*$C$19/$C$16),MID(B86,1,4)&lt;&gt;"WPL:"),0,K86*$C$19/$C$16)</f>
        <v>4</v>
      </c>
      <c r="U86" s="58">
        <f>IF(OR(ISERROR(L86*$C$19/$C$16),MID(B86,1,4)&lt;&gt;"WPL:"),0,K86*H86*$C$19/$C$16)</f>
        <v>4</v>
      </c>
      <c r="V86" s="59">
        <f>IF(OR(ISERROR(K86*$C$20/L242),MID(B86,1,4)&lt;&gt;"WPL:"),0,K86*$C$20/L242)</f>
        <v>4</v>
      </c>
      <c r="W86" s="58">
        <f>IF(OR(ISERROR(K86*H86/L242*$C$20),MID(B86,1,4)&lt;&gt;"WPL:"),0,K86*H86/L242*$C$20)</f>
        <v>4</v>
      </c>
      <c r="X86" s="60" t="s">
        <v>63</v>
      </c>
    </row>
    <row r="87" spans="1:24" ht="13.5" customHeight="1" outlineLevel="1">
      <c r="A87" s="47" t="s">
        <v>876</v>
      </c>
      <c r="B87" s="48" t="s">
        <v>877</v>
      </c>
      <c r="C87" s="49" t="s">
        <v>878</v>
      </c>
      <c r="D87" s="50" t="s">
        <v>879</v>
      </c>
      <c r="E87" s="50">
        <v>404705</v>
      </c>
      <c r="F87" s="48" t="s">
        <v>880</v>
      </c>
      <c r="G87" s="51" t="s">
        <v>828</v>
      </c>
      <c r="H87" s="52">
        <v>34.68985601</v>
      </c>
      <c r="I87" s="50" t="s">
        <v>829</v>
      </c>
      <c r="J87" s="51" t="s">
        <v>54</v>
      </c>
      <c r="K87" s="53">
        <v>779</v>
      </c>
      <c r="L87" s="54">
        <v>27023.4</v>
      </c>
      <c r="M87" s="54">
        <v>0.1</v>
      </c>
      <c r="N87" s="53">
        <v>0.08212204774130666</v>
      </c>
      <c r="O87" s="55"/>
      <c r="P87" s="56">
        <f>IF(OR(ISERROR(K87*$C$19/$C$16),EXACT(MID(B87,1,4),"WPL:")),0,K87*$C$19/$C$16)</f>
        <v>4</v>
      </c>
      <c r="Q87" s="57">
        <f>IF(ISERROR(L87*$C$19/$C$16),0,L87*$C$19/$C$16)</f>
        <v>4</v>
      </c>
      <c r="R87" s="55">
        <f>IF(OR(ISERROR(K87*$C$20/L242),EXACT(MID(B87,1,4),"WPL:")),0,K87*$C$20/L242)</f>
        <v>4</v>
      </c>
      <c r="S87" s="58">
        <f>IF(ISERROR(N87*$C$20),0,N87*$C$20/100)</f>
        <v>4</v>
      </c>
      <c r="T87" s="59">
        <f>IF(OR(ISERROR(K87*$C$19/$C$16),MID(B87,1,4)&lt;&gt;"WPL:"),0,K87*$C$19/$C$16)</f>
        <v>4</v>
      </c>
      <c r="U87" s="58">
        <f>IF(OR(ISERROR(L87*$C$19/$C$16),MID(B87,1,4)&lt;&gt;"WPL:"),0,K87*H87*$C$19/$C$16)</f>
        <v>4</v>
      </c>
      <c r="V87" s="59">
        <f>IF(OR(ISERROR(K87*$C$20/L242),MID(B87,1,4)&lt;&gt;"WPL:"),0,K87*$C$20/L242)</f>
        <v>4</v>
      </c>
      <c r="W87" s="58">
        <f>IF(OR(ISERROR(K87*H87/L242*$C$20),MID(B87,1,4)&lt;&gt;"WPL:"),0,K87*H87/L242*$C$20)</f>
        <v>4</v>
      </c>
      <c r="X87" s="60" t="s">
        <v>759</v>
      </c>
    </row>
    <row r="88" spans="1:24" ht="13.5" customHeight="1" outlineLevel="1">
      <c r="A88" s="47" t="s">
        <v>889</v>
      </c>
      <c r="B88" s="48" t="s">
        <v>890</v>
      </c>
      <c r="C88" s="49" t="s">
        <v>891</v>
      </c>
      <c r="D88" s="50" t="s">
        <v>892</v>
      </c>
      <c r="E88" s="50">
        <v>867794</v>
      </c>
      <c r="F88" s="48" t="s">
        <v>893</v>
      </c>
      <c r="G88" s="51" t="s">
        <v>828</v>
      </c>
      <c r="H88" s="52">
        <v>68.53230569</v>
      </c>
      <c r="I88" s="50" t="s">
        <v>829</v>
      </c>
      <c r="J88" s="51" t="s">
        <v>54</v>
      </c>
      <c r="K88" s="53">
        <v>629</v>
      </c>
      <c r="L88" s="54">
        <v>43106.82</v>
      </c>
      <c r="M88" s="54">
        <v>0.1</v>
      </c>
      <c r="N88" s="53">
        <v>0.13099833218676823</v>
      </c>
      <c r="O88" s="55"/>
      <c r="P88" s="56">
        <f>IF(OR(ISERROR(K88*$C$19/$C$16),EXACT(MID(B88,1,4),"WPL:")),0,K88*$C$19/$C$16)</f>
        <v>4</v>
      </c>
      <c r="Q88" s="57">
        <f>IF(ISERROR(L88*$C$19/$C$16),0,L88*$C$19/$C$16)</f>
        <v>4</v>
      </c>
      <c r="R88" s="55">
        <f>IF(OR(ISERROR(K88*$C$20/L242),EXACT(MID(B88,1,4),"WPL:")),0,K88*$C$20/L242)</f>
        <v>4</v>
      </c>
      <c r="S88" s="58">
        <f>IF(ISERROR(N88*$C$20),0,N88*$C$20/100)</f>
        <v>4</v>
      </c>
      <c r="T88" s="59">
        <f>IF(OR(ISERROR(K88*$C$19/$C$16),MID(B88,1,4)&lt;&gt;"WPL:"),0,K88*$C$19/$C$16)</f>
        <v>4</v>
      </c>
      <c r="U88" s="58">
        <f>IF(OR(ISERROR(L88*$C$19/$C$16),MID(B88,1,4)&lt;&gt;"WPL:"),0,K88*H88*$C$19/$C$16)</f>
        <v>4</v>
      </c>
      <c r="V88" s="59">
        <f>IF(OR(ISERROR(K88*$C$20/L242),MID(B88,1,4)&lt;&gt;"WPL:"),0,K88*$C$20/L242)</f>
        <v>4</v>
      </c>
      <c r="W88" s="58">
        <f>IF(OR(ISERROR(K88*H88/L242*$C$20),MID(B88,1,4)&lt;&gt;"WPL:"),0,K88*H88/L242*$C$20)</f>
        <v>4</v>
      </c>
      <c r="X88" s="60" t="s">
        <v>500</v>
      </c>
    </row>
    <row r="89" spans="1:24" ht="13.5" customHeight="1" outlineLevel="1">
      <c r="A89" s="47" t="s">
        <v>902</v>
      </c>
      <c r="B89" s="48" t="s">
        <v>903</v>
      </c>
      <c r="C89" s="49" t="s">
        <v>904</v>
      </c>
      <c r="D89" s="50" t="s">
        <v>905</v>
      </c>
      <c r="E89" s="50">
        <v>862934</v>
      </c>
      <c r="F89" s="48" t="s">
        <v>906</v>
      </c>
      <c r="G89" s="51" t="s">
        <v>828</v>
      </c>
      <c r="H89" s="52">
        <v>31.69030661</v>
      </c>
      <c r="I89" s="50" t="s">
        <v>829</v>
      </c>
      <c r="J89" s="51" t="s">
        <v>54</v>
      </c>
      <c r="K89" s="53">
        <v>10121</v>
      </c>
      <c r="L89" s="54">
        <v>320737.59</v>
      </c>
      <c r="M89" s="54">
        <v>1</v>
      </c>
      <c r="N89" s="53">
        <v>0.9746970284424475</v>
      </c>
      <c r="O89" s="55"/>
      <c r="P89" s="56">
        <f>IF(OR(ISERROR(K89*$C$19/$C$16),EXACT(MID(B89,1,4),"WPL:")),0,K89*$C$19/$C$16)</f>
        <v>4</v>
      </c>
      <c r="Q89" s="57">
        <f>IF(ISERROR(L89*$C$19/$C$16),0,L89*$C$19/$C$16)</f>
        <v>4</v>
      </c>
      <c r="R89" s="55">
        <f>IF(OR(ISERROR(K89*$C$20/L242),EXACT(MID(B89,1,4),"WPL:")),0,K89*$C$20/L242)</f>
        <v>4</v>
      </c>
      <c r="S89" s="58">
        <f>IF(ISERROR(N89*$C$20),0,N89*$C$20/100)</f>
        <v>4</v>
      </c>
      <c r="T89" s="59">
        <f>IF(OR(ISERROR(K89*$C$19/$C$16),MID(B89,1,4)&lt;&gt;"WPL:"),0,K89*$C$19/$C$16)</f>
        <v>4</v>
      </c>
      <c r="U89" s="58">
        <f>IF(OR(ISERROR(L89*$C$19/$C$16),MID(B89,1,4)&lt;&gt;"WPL:"),0,K89*H89*$C$19/$C$16)</f>
        <v>4</v>
      </c>
      <c r="V89" s="59">
        <f>IF(OR(ISERROR(K89*$C$20/L242),MID(B89,1,4)&lt;&gt;"WPL:"),0,K89*$C$20/L242)</f>
        <v>4</v>
      </c>
      <c r="W89" s="58">
        <f>IF(OR(ISERROR(K89*H89/L242*$C$20),MID(B89,1,4)&lt;&gt;"WPL:"),0,K89*H89/L242*$C$20)</f>
        <v>4</v>
      </c>
      <c r="X89" s="60" t="s">
        <v>91</v>
      </c>
    </row>
    <row r="90" spans="1:24" ht="13.5" customHeight="1" outlineLevel="1">
      <c r="A90" s="47" t="s">
        <v>915</v>
      </c>
      <c r="B90" s="48" t="s">
        <v>916</v>
      </c>
      <c r="C90" s="49" t="s">
        <v>917</v>
      </c>
      <c r="D90" s="50" t="s">
        <v>918</v>
      </c>
      <c r="E90" s="50">
        <v>768729</v>
      </c>
      <c r="F90" s="48" t="s">
        <v>919</v>
      </c>
      <c r="G90" s="51" t="s">
        <v>920</v>
      </c>
      <c r="H90" s="52">
        <v>139.1</v>
      </c>
      <c r="I90" s="50" t="s">
        <v>17</v>
      </c>
      <c r="J90" s="51" t="s">
        <v>54</v>
      </c>
      <c r="K90" s="53">
        <v>357</v>
      </c>
      <c r="L90" s="54">
        <v>49658.7</v>
      </c>
      <c r="M90" s="54">
        <v>0.2</v>
      </c>
      <c r="N90" s="53">
        <v>0.15090899487744788</v>
      </c>
      <c r="O90" s="55"/>
      <c r="P90" s="56">
        <f>IF(OR(ISERROR(K90*$C$19/$C$16),EXACT(MID(B90,1,4),"WPL:")),0,K90*$C$19/$C$16)</f>
        <v>4</v>
      </c>
      <c r="Q90" s="57">
        <f>IF(ISERROR(L90*$C$19/$C$16),0,L90*$C$19/$C$16)</f>
        <v>4</v>
      </c>
      <c r="R90" s="55">
        <f>IF(OR(ISERROR(K90*$C$20/L242),EXACT(MID(B90,1,4),"WPL:")),0,K90*$C$20/L242)</f>
        <v>4</v>
      </c>
      <c r="S90" s="58">
        <f>IF(ISERROR(N90*$C$20),0,N90*$C$20/100)</f>
        <v>4</v>
      </c>
      <c r="T90" s="59">
        <f>IF(OR(ISERROR(K90*$C$19/$C$16),MID(B90,1,4)&lt;&gt;"WPL:"),0,K90*$C$19/$C$16)</f>
        <v>4</v>
      </c>
      <c r="U90" s="58">
        <f>IF(OR(ISERROR(L90*$C$19/$C$16),MID(B90,1,4)&lt;&gt;"WPL:"),0,K90*H90*$C$19/$C$16)</f>
        <v>4</v>
      </c>
      <c r="V90" s="59">
        <f>IF(OR(ISERROR(K90*$C$20/L242),MID(B90,1,4)&lt;&gt;"WPL:"),0,K90*$C$20/L242)</f>
        <v>4</v>
      </c>
      <c r="W90" s="58">
        <f>IF(OR(ISERROR(K90*H90/L242*$C$20),MID(B90,1,4)&lt;&gt;"WPL:"),0,K90*H90/L242*$C$20)</f>
        <v>4</v>
      </c>
      <c r="X90" s="60" t="s">
        <v>331</v>
      </c>
    </row>
    <row r="91" spans="1:24" ht="13.5" customHeight="1" outlineLevel="1">
      <c r="A91" s="47" t="s">
        <v>929</v>
      </c>
      <c r="B91" s="48" t="s">
        <v>930</v>
      </c>
      <c r="C91" s="49" t="s">
        <v>931</v>
      </c>
      <c r="D91" s="50" t="s">
        <v>932</v>
      </c>
      <c r="E91" s="50">
        <v>720660</v>
      </c>
      <c r="F91" s="48" t="s">
        <v>933</v>
      </c>
      <c r="G91" s="51" t="s">
        <v>920</v>
      </c>
      <c r="H91" s="52">
        <v>46.2</v>
      </c>
      <c r="I91" s="50" t="s">
        <v>17</v>
      </c>
      <c r="J91" s="51" t="s">
        <v>54</v>
      </c>
      <c r="K91" s="53">
        <v>2323</v>
      </c>
      <c r="L91" s="54">
        <v>107322.6</v>
      </c>
      <c r="M91" s="54">
        <v>0.3</v>
      </c>
      <c r="N91" s="53">
        <v>0.32614518087735656</v>
      </c>
      <c r="O91" s="55"/>
      <c r="P91" s="56">
        <f>IF(OR(ISERROR(K91*$C$19/$C$16),EXACT(MID(B91,1,4),"WPL:")),0,K91*$C$19/$C$16)</f>
        <v>4</v>
      </c>
      <c r="Q91" s="57">
        <f>IF(ISERROR(L91*$C$19/$C$16),0,L91*$C$19/$C$16)</f>
        <v>4</v>
      </c>
      <c r="R91" s="55">
        <f>IF(OR(ISERROR(K91*$C$20/L242),EXACT(MID(B91,1,4),"WPL:")),0,K91*$C$20/L242)</f>
        <v>4</v>
      </c>
      <c r="S91" s="58">
        <f>IF(ISERROR(N91*$C$20),0,N91*$C$20/100)</f>
        <v>4</v>
      </c>
      <c r="T91" s="59">
        <f>IF(OR(ISERROR(K91*$C$19/$C$16),MID(B91,1,4)&lt;&gt;"WPL:"),0,K91*$C$19/$C$16)</f>
        <v>4</v>
      </c>
      <c r="U91" s="58">
        <f>IF(OR(ISERROR(L91*$C$19/$C$16),MID(B91,1,4)&lt;&gt;"WPL:"),0,K91*H91*$C$19/$C$16)</f>
        <v>4</v>
      </c>
      <c r="V91" s="59">
        <f>IF(OR(ISERROR(K91*$C$20/L242),MID(B91,1,4)&lt;&gt;"WPL:"),0,K91*$C$20/L242)</f>
        <v>4</v>
      </c>
      <c r="W91" s="58">
        <f>IF(OR(ISERROR(K91*H91/L242*$C$20),MID(B91,1,4)&lt;&gt;"WPL:"),0,K91*H91/L242*$C$20)</f>
        <v>4</v>
      </c>
      <c r="X91" s="60" t="s">
        <v>629</v>
      </c>
    </row>
    <row r="92" spans="1:24" ht="13.5" customHeight="1" outlineLevel="1">
      <c r="A92" s="47" t="s">
        <v>942</v>
      </c>
      <c r="B92" s="48" t="s">
        <v>943</v>
      </c>
      <c r="C92" s="49" t="s">
        <v>944</v>
      </c>
      <c r="D92" s="50" t="s">
        <v>945</v>
      </c>
      <c r="E92" s="50">
        <v>872392</v>
      </c>
      <c r="F92" s="48" t="s">
        <v>946</v>
      </c>
      <c r="G92" s="51" t="s">
        <v>920</v>
      </c>
      <c r="H92" s="52">
        <v>14.5</v>
      </c>
      <c r="I92" s="50" t="s">
        <v>17</v>
      </c>
      <c r="J92" s="51" t="s">
        <v>54</v>
      </c>
      <c r="K92" s="53">
        <v>3408</v>
      </c>
      <c r="L92" s="54">
        <v>49416</v>
      </c>
      <c r="M92" s="54">
        <v>0.2</v>
      </c>
      <c r="N92" s="53">
        <v>0.15017144812216116</v>
      </c>
      <c r="O92" s="55"/>
      <c r="P92" s="56">
        <f>IF(OR(ISERROR(K92*$C$19/$C$16),EXACT(MID(B92,1,4),"WPL:")),0,K92*$C$19/$C$16)</f>
        <v>4</v>
      </c>
      <c r="Q92" s="57">
        <f>IF(ISERROR(L92*$C$19/$C$16),0,L92*$C$19/$C$16)</f>
        <v>4</v>
      </c>
      <c r="R92" s="55">
        <f>IF(OR(ISERROR(K92*$C$20/L242),EXACT(MID(B92,1,4),"WPL:")),0,K92*$C$20/L242)</f>
        <v>4</v>
      </c>
      <c r="S92" s="58">
        <f>IF(ISERROR(N92*$C$20),0,N92*$C$20/100)</f>
        <v>4</v>
      </c>
      <c r="T92" s="59">
        <f>IF(OR(ISERROR(K92*$C$19/$C$16),MID(B92,1,4)&lt;&gt;"WPL:"),0,K92*$C$19/$C$16)</f>
        <v>4</v>
      </c>
      <c r="U92" s="58">
        <f>IF(OR(ISERROR(L92*$C$19/$C$16),MID(B92,1,4)&lt;&gt;"WPL:"),0,K92*H92*$C$19/$C$16)</f>
        <v>4</v>
      </c>
      <c r="V92" s="59">
        <f>IF(OR(ISERROR(K92*$C$20/L242),MID(B92,1,4)&lt;&gt;"WPL:"),0,K92*$C$20/L242)</f>
        <v>4</v>
      </c>
      <c r="W92" s="58">
        <f>IF(OR(ISERROR(K92*H92/L242*$C$20),MID(B92,1,4)&lt;&gt;"WPL:"),0,K92*H92/L242*$C$20)</f>
        <v>4</v>
      </c>
      <c r="X92" s="60" t="s">
        <v>331</v>
      </c>
    </row>
    <row r="93" spans="1:24" ht="13.5" customHeight="1" outlineLevel="1">
      <c r="A93" s="47" t="s">
        <v>955</v>
      </c>
      <c r="B93" s="48" t="s">
        <v>956</v>
      </c>
      <c r="C93" s="49" t="s">
        <v>944</v>
      </c>
      <c r="D93" s="50" t="s">
        <v>945</v>
      </c>
      <c r="E93" s="50">
        <v>872392</v>
      </c>
      <c r="F93" s="48" t="s">
        <v>946</v>
      </c>
      <c r="G93" s="51" t="s">
        <v>920</v>
      </c>
      <c r="H93" s="52">
        <v>14.5</v>
      </c>
      <c r="I93" s="50" t="s">
        <v>17</v>
      </c>
      <c r="J93" s="51" t="s">
        <v>54</v>
      </c>
      <c r="K93" s="53">
        <v>2000</v>
      </c>
      <c r="L93" s="54">
        <v>0</v>
      </c>
      <c r="M93" s="54">
        <v>0</v>
      </c>
      <c r="N93" s="53">
        <v>0</v>
      </c>
      <c r="O93" s="55"/>
      <c r="P93" s="56">
        <f>IF(OR(ISERROR(K93*$C$19/$C$16),EXACT(MID(B93,1,4),"WPL:")),0,K93*$C$19/$C$16)</f>
        <v>4</v>
      </c>
      <c r="Q93" s="57">
        <f>IF(ISERROR(L93*$C$19/$C$16),0,L93*$C$19/$C$16)</f>
        <v>4</v>
      </c>
      <c r="R93" s="55">
        <f>IF(OR(ISERROR(K93*$C$20/L242),EXACT(MID(B93,1,4),"WPL:")),0,K93*$C$20/L242)</f>
        <v>4</v>
      </c>
      <c r="S93" s="58">
        <f>IF(ISERROR(N93*$C$20),0,N93*$C$20/100)</f>
        <v>4</v>
      </c>
      <c r="T93" s="59">
        <f>IF(OR(ISERROR(K93*$C$19/$C$16),MID(B93,1,4)&lt;&gt;"WPL:"),0,K93*$C$19/$C$16)</f>
        <v>4</v>
      </c>
      <c r="U93" s="58">
        <f>IF(OR(ISERROR(L93*$C$19/$C$16),MID(B93,1,4)&lt;&gt;"WPL:"),0,K93*H93*$C$19/$C$16)</f>
        <v>4</v>
      </c>
      <c r="V93" s="59">
        <f>IF(OR(ISERROR(K93*$C$20/L242),MID(B93,1,4)&lt;&gt;"WPL:"),0,K93*$C$20/L242)</f>
        <v>4</v>
      </c>
      <c r="W93" s="58">
        <f>IF(OR(ISERROR(K93*H93/L242*$C$20),MID(B93,1,4)&lt;&gt;"WPL:"),0,K93*H93/L242*$C$20)</f>
        <v>4</v>
      </c>
      <c r="X93" s="60" t="s">
        <v>331</v>
      </c>
    </row>
    <row r="94" spans="1:24" ht="13.5" customHeight="1" outlineLevel="1">
      <c r="A94" s="47" t="s">
        <v>965</v>
      </c>
      <c r="B94" s="48" t="s">
        <v>966</v>
      </c>
      <c r="C94" s="49" t="s">
        <v>967</v>
      </c>
      <c r="D94" s="50" t="s">
        <v>968</v>
      </c>
      <c r="E94" s="50">
        <v>875773</v>
      </c>
      <c r="F94" s="48" t="s">
        <v>969</v>
      </c>
      <c r="G94" s="51" t="s">
        <v>920</v>
      </c>
      <c r="H94" s="52">
        <v>7.081</v>
      </c>
      <c r="I94" s="50" t="s">
        <v>17</v>
      </c>
      <c r="J94" s="51" t="s">
        <v>54</v>
      </c>
      <c r="K94" s="53">
        <v>34760</v>
      </c>
      <c r="L94" s="54">
        <v>246135.56</v>
      </c>
      <c r="M94" s="54">
        <v>0.7</v>
      </c>
      <c r="N94" s="53">
        <v>0.7479871596154906</v>
      </c>
      <c r="O94" s="55"/>
      <c r="P94" s="56">
        <f>IF(OR(ISERROR(K94*$C$19/$C$16),EXACT(MID(B94,1,4),"WPL:")),0,K94*$C$19/$C$16)</f>
        <v>4</v>
      </c>
      <c r="Q94" s="57">
        <f>IF(ISERROR(L94*$C$19/$C$16),0,L94*$C$19/$C$16)</f>
        <v>4</v>
      </c>
      <c r="R94" s="55">
        <f>IF(OR(ISERROR(K94*$C$20/L242),EXACT(MID(B94,1,4),"WPL:")),0,K94*$C$20/L242)</f>
        <v>4</v>
      </c>
      <c r="S94" s="58">
        <f>IF(ISERROR(N94*$C$20),0,N94*$C$20/100)</f>
        <v>4</v>
      </c>
      <c r="T94" s="59">
        <f>IF(OR(ISERROR(K94*$C$19/$C$16),MID(B94,1,4)&lt;&gt;"WPL:"),0,K94*$C$19/$C$16)</f>
        <v>4</v>
      </c>
      <c r="U94" s="58">
        <f>IF(OR(ISERROR(L94*$C$19/$C$16),MID(B94,1,4)&lt;&gt;"WPL:"),0,K94*H94*$C$19/$C$16)</f>
        <v>4</v>
      </c>
      <c r="V94" s="59">
        <f>IF(OR(ISERROR(K94*$C$20/L242),MID(B94,1,4)&lt;&gt;"WPL:"),0,K94*$C$20/L242)</f>
        <v>4</v>
      </c>
      <c r="W94" s="58">
        <f>IF(OR(ISERROR(K94*H94/L242*$C$20),MID(B94,1,4)&lt;&gt;"WPL:"),0,K94*H94/L242*$C$20)</f>
        <v>4</v>
      </c>
      <c r="X94" s="60" t="s">
        <v>63</v>
      </c>
    </row>
    <row r="95" spans="1:24" ht="13.5" customHeight="1" outlineLevel="1">
      <c r="A95" s="47" t="s">
        <v>978</v>
      </c>
      <c r="B95" s="48" t="s">
        <v>979</v>
      </c>
      <c r="C95" s="49" t="s">
        <v>980</v>
      </c>
      <c r="D95" s="50" t="s">
        <v>981</v>
      </c>
      <c r="E95" s="50">
        <v>460543</v>
      </c>
      <c r="F95" s="48" t="s">
        <v>982</v>
      </c>
      <c r="G95" s="51" t="s">
        <v>920</v>
      </c>
      <c r="H95" s="52">
        <v>1.073</v>
      </c>
      <c r="I95" s="50" t="s">
        <v>17</v>
      </c>
      <c r="J95" s="51" t="s">
        <v>54</v>
      </c>
      <c r="K95" s="53">
        <v>24387</v>
      </c>
      <c r="L95" s="54">
        <v>26167.25</v>
      </c>
      <c r="M95" s="54">
        <v>0.1</v>
      </c>
      <c r="N95" s="53">
        <v>0.0795202733097503</v>
      </c>
      <c r="O95" s="55"/>
      <c r="P95" s="56">
        <f>IF(OR(ISERROR(K95*$C$19/$C$16),EXACT(MID(B95,1,4),"WPL:")),0,K95*$C$19/$C$16)</f>
        <v>4</v>
      </c>
      <c r="Q95" s="57">
        <f>IF(ISERROR(L95*$C$19/$C$16),0,L95*$C$19/$C$16)</f>
        <v>4</v>
      </c>
      <c r="R95" s="55">
        <f>IF(OR(ISERROR(K95*$C$20/L242),EXACT(MID(B95,1,4),"WPL:")),0,K95*$C$20/L242)</f>
        <v>4</v>
      </c>
      <c r="S95" s="58">
        <f>IF(ISERROR(N95*$C$20),0,N95*$C$20/100)</f>
        <v>4</v>
      </c>
      <c r="T95" s="59">
        <f>IF(OR(ISERROR(K95*$C$19/$C$16),MID(B95,1,4)&lt;&gt;"WPL:"),0,K95*$C$19/$C$16)</f>
        <v>4</v>
      </c>
      <c r="U95" s="58">
        <f>IF(OR(ISERROR(L95*$C$19/$C$16),MID(B95,1,4)&lt;&gt;"WPL:"),0,K95*H95*$C$19/$C$16)</f>
        <v>4</v>
      </c>
      <c r="V95" s="59">
        <f>IF(OR(ISERROR(K95*$C$20/L242),MID(B95,1,4)&lt;&gt;"WPL:"),0,K95*$C$20/L242)</f>
        <v>4</v>
      </c>
      <c r="W95" s="58">
        <f>IF(OR(ISERROR(K95*H95/L242*$C$20),MID(B95,1,4)&lt;&gt;"WPL:"),0,K95*H95/L242*$C$20)</f>
        <v>4</v>
      </c>
      <c r="X95" s="60" t="s">
        <v>63</v>
      </c>
    </row>
    <row r="96" spans="1:24" ht="13.5" customHeight="1" outlineLevel="1">
      <c r="A96" s="47" t="s">
        <v>991</v>
      </c>
      <c r="B96" s="48" t="s">
        <v>992</v>
      </c>
      <c r="C96" s="49" t="s">
        <v>993</v>
      </c>
      <c r="D96" s="50" t="s">
        <v>994</v>
      </c>
      <c r="E96" s="50">
        <v>858872</v>
      </c>
      <c r="F96" s="48" t="s">
        <v>995</v>
      </c>
      <c r="G96" s="51" t="s">
        <v>920</v>
      </c>
      <c r="H96" s="52">
        <v>5.65</v>
      </c>
      <c r="I96" s="50" t="s">
        <v>17</v>
      </c>
      <c r="J96" s="51" t="s">
        <v>54</v>
      </c>
      <c r="K96" s="53">
        <v>77191</v>
      </c>
      <c r="L96" s="54">
        <v>436129.15</v>
      </c>
      <c r="M96" s="54">
        <v>1.3</v>
      </c>
      <c r="N96" s="53">
        <v>1.3253631622103619</v>
      </c>
      <c r="O96" s="55"/>
      <c r="P96" s="56">
        <f>IF(OR(ISERROR(K96*$C$19/$C$16),EXACT(MID(B96,1,4),"WPL:")),0,K96*$C$19/$C$16)</f>
        <v>4</v>
      </c>
      <c r="Q96" s="57">
        <f>IF(ISERROR(L96*$C$19/$C$16),0,L96*$C$19/$C$16)</f>
        <v>4</v>
      </c>
      <c r="R96" s="55">
        <f>IF(OR(ISERROR(K96*$C$20/L242),EXACT(MID(B96,1,4),"WPL:")),0,K96*$C$20/L242)</f>
        <v>4</v>
      </c>
      <c r="S96" s="58">
        <f>IF(ISERROR(N96*$C$20),0,N96*$C$20/100)</f>
        <v>4</v>
      </c>
      <c r="T96" s="59">
        <f>IF(OR(ISERROR(K96*$C$19/$C$16),MID(B96,1,4)&lt;&gt;"WPL:"),0,K96*$C$19/$C$16)</f>
        <v>4</v>
      </c>
      <c r="U96" s="58">
        <f>IF(OR(ISERROR(L96*$C$19/$C$16),MID(B96,1,4)&lt;&gt;"WPL:"),0,K96*H96*$C$19/$C$16)</f>
        <v>4</v>
      </c>
      <c r="V96" s="59">
        <f>IF(OR(ISERROR(K96*$C$20/L242),MID(B96,1,4)&lt;&gt;"WPL:"),0,K96*$C$20/L242)</f>
        <v>4</v>
      </c>
      <c r="W96" s="58">
        <f>IF(OR(ISERROR(K96*H96/L242*$C$20),MID(B96,1,4)&lt;&gt;"WPL:"),0,K96*H96/L242*$C$20)</f>
        <v>4</v>
      </c>
      <c r="X96" s="60" t="s">
        <v>63</v>
      </c>
    </row>
    <row r="97" spans="1:24" ht="13.5" customHeight="1" outlineLevel="1">
      <c r="A97" s="47" t="s">
        <v>1004</v>
      </c>
      <c r="B97" s="48" t="s">
        <v>1005</v>
      </c>
      <c r="C97" s="49" t="s">
        <v>1006</v>
      </c>
      <c r="D97" s="50" t="s">
        <v>1007</v>
      </c>
      <c r="E97" s="50">
        <v>853598</v>
      </c>
      <c r="F97" s="48" t="s">
        <v>1008</v>
      </c>
      <c r="G97" s="51" t="s">
        <v>920</v>
      </c>
      <c r="H97" s="52">
        <v>19.155</v>
      </c>
      <c r="I97" s="50" t="s">
        <v>17</v>
      </c>
      <c r="J97" s="51" t="s">
        <v>54</v>
      </c>
      <c r="K97" s="53">
        <v>1854</v>
      </c>
      <c r="L97" s="54">
        <v>35513.37</v>
      </c>
      <c r="M97" s="54">
        <v>0.1</v>
      </c>
      <c r="N97" s="53">
        <v>0.10792241785247926</v>
      </c>
      <c r="O97" s="55"/>
      <c r="P97" s="56">
        <f>IF(OR(ISERROR(K97*$C$19/$C$16),EXACT(MID(B97,1,4),"WPL:")),0,K97*$C$19/$C$16)</f>
        <v>4</v>
      </c>
      <c r="Q97" s="57">
        <f>IF(ISERROR(L97*$C$19/$C$16),0,L97*$C$19/$C$16)</f>
        <v>4</v>
      </c>
      <c r="R97" s="55">
        <f>IF(OR(ISERROR(K97*$C$20/L242),EXACT(MID(B97,1,4),"WPL:")),0,K97*$C$20/L242)</f>
        <v>4</v>
      </c>
      <c r="S97" s="58">
        <f>IF(ISERROR(N97*$C$20),0,N97*$C$20/100)</f>
        <v>4</v>
      </c>
      <c r="T97" s="59">
        <f>IF(OR(ISERROR(K97*$C$19/$C$16),MID(B97,1,4)&lt;&gt;"WPL:"),0,K97*$C$19/$C$16)</f>
        <v>4</v>
      </c>
      <c r="U97" s="58">
        <f>IF(OR(ISERROR(L97*$C$19/$C$16),MID(B97,1,4)&lt;&gt;"WPL:"),0,K97*H97*$C$19/$C$16)</f>
        <v>4</v>
      </c>
      <c r="V97" s="59">
        <f>IF(OR(ISERROR(K97*$C$20/L242),MID(B97,1,4)&lt;&gt;"WPL:"),0,K97*$C$20/L242)</f>
        <v>4</v>
      </c>
      <c r="W97" s="58">
        <f>IF(OR(ISERROR(K97*H97/L242*$C$20),MID(B97,1,4)&lt;&gt;"WPL:"),0,K97*H97/L242*$C$20)</f>
        <v>4</v>
      </c>
      <c r="X97" s="60" t="s">
        <v>759</v>
      </c>
    </row>
    <row r="98" spans="1:24" ht="13.5" customHeight="1" outlineLevel="1">
      <c r="A98" s="47" t="s">
        <v>1017</v>
      </c>
      <c r="B98" s="48" t="s">
        <v>1018</v>
      </c>
      <c r="C98" s="49" t="s">
        <v>1019</v>
      </c>
      <c r="D98" s="50" t="s">
        <v>1020</v>
      </c>
      <c r="E98" s="50">
        <v>216777</v>
      </c>
      <c r="F98" s="48" t="s">
        <v>1021</v>
      </c>
      <c r="G98" s="51" t="s">
        <v>920</v>
      </c>
      <c r="H98" s="52">
        <v>18.43</v>
      </c>
      <c r="I98" s="50" t="s">
        <v>17</v>
      </c>
      <c r="J98" s="51" t="s">
        <v>54</v>
      </c>
      <c r="K98" s="53">
        <v>2577</v>
      </c>
      <c r="L98" s="54">
        <v>47494.11</v>
      </c>
      <c r="M98" s="54">
        <v>0.1</v>
      </c>
      <c r="N98" s="53">
        <v>0.1443309712638258</v>
      </c>
      <c r="O98" s="55"/>
      <c r="P98" s="56">
        <f>IF(OR(ISERROR(K98*$C$19/$C$16),EXACT(MID(B98,1,4),"WPL:")),0,K98*$C$19/$C$16)</f>
        <v>4</v>
      </c>
      <c r="Q98" s="57">
        <f>IF(ISERROR(L98*$C$19/$C$16),0,L98*$C$19/$C$16)</f>
        <v>4</v>
      </c>
      <c r="R98" s="55">
        <f>IF(OR(ISERROR(K98*$C$20/L242),EXACT(MID(B98,1,4),"WPL:")),0,K98*$C$20/L242)</f>
        <v>4</v>
      </c>
      <c r="S98" s="58">
        <f>IF(ISERROR(N98*$C$20),0,N98*$C$20/100)</f>
        <v>4</v>
      </c>
      <c r="T98" s="59">
        <f>IF(OR(ISERROR(K98*$C$19/$C$16),MID(B98,1,4)&lt;&gt;"WPL:"),0,K98*$C$19/$C$16)</f>
        <v>4</v>
      </c>
      <c r="U98" s="58">
        <f>IF(OR(ISERROR(L98*$C$19/$C$16),MID(B98,1,4)&lt;&gt;"WPL:"),0,K98*H98*$C$19/$C$16)</f>
        <v>4</v>
      </c>
      <c r="V98" s="59">
        <f>IF(OR(ISERROR(K98*$C$20/L242),MID(B98,1,4)&lt;&gt;"WPL:"),0,K98*$C$20/L242)</f>
        <v>4</v>
      </c>
      <c r="W98" s="58">
        <f>IF(OR(ISERROR(K98*H98/L242*$C$20),MID(B98,1,4)&lt;&gt;"WPL:"),0,K98*H98/L242*$C$20)</f>
        <v>4</v>
      </c>
      <c r="X98" s="60" t="s">
        <v>266</v>
      </c>
    </row>
    <row r="99" spans="1:24" ht="13.5" customHeight="1" outlineLevel="1">
      <c r="A99" s="47" t="s">
        <v>1030</v>
      </c>
      <c r="B99" s="48" t="s">
        <v>1031</v>
      </c>
      <c r="C99" s="49" t="s">
        <v>1032</v>
      </c>
      <c r="D99" s="50" t="s">
        <v>1033</v>
      </c>
      <c r="E99" s="50">
        <v>871028</v>
      </c>
      <c r="F99" s="48" t="s">
        <v>1034</v>
      </c>
      <c r="G99" s="51" t="s">
        <v>920</v>
      </c>
      <c r="H99" s="52">
        <v>20.66</v>
      </c>
      <c r="I99" s="50" t="s">
        <v>17</v>
      </c>
      <c r="J99" s="51" t="s">
        <v>54</v>
      </c>
      <c r="K99" s="53">
        <v>1681</v>
      </c>
      <c r="L99" s="54">
        <v>34729.46</v>
      </c>
      <c r="M99" s="54">
        <v>0.1</v>
      </c>
      <c r="N99" s="53">
        <v>0.10554017526106263</v>
      </c>
      <c r="O99" s="55"/>
      <c r="P99" s="56">
        <f>IF(OR(ISERROR(K99*$C$19/$C$16),EXACT(MID(B99,1,4),"WPL:")),0,K99*$C$19/$C$16)</f>
        <v>4</v>
      </c>
      <c r="Q99" s="57">
        <f>IF(ISERROR(L99*$C$19/$C$16),0,L99*$C$19/$C$16)</f>
        <v>4</v>
      </c>
      <c r="R99" s="55">
        <f>IF(OR(ISERROR(K99*$C$20/L242),EXACT(MID(B99,1,4),"WPL:")),0,K99*$C$20/L242)</f>
        <v>4</v>
      </c>
      <c r="S99" s="58">
        <f>IF(ISERROR(N99*$C$20),0,N99*$C$20/100)</f>
        <v>4</v>
      </c>
      <c r="T99" s="59">
        <f>IF(OR(ISERROR(K99*$C$19/$C$16),MID(B99,1,4)&lt;&gt;"WPL:"),0,K99*$C$19/$C$16)</f>
        <v>4</v>
      </c>
      <c r="U99" s="58">
        <f>IF(OR(ISERROR(L99*$C$19/$C$16),MID(B99,1,4)&lt;&gt;"WPL:"),0,K99*H99*$C$19/$C$16)</f>
        <v>4</v>
      </c>
      <c r="V99" s="59">
        <f>IF(OR(ISERROR(K99*$C$20/L242),MID(B99,1,4)&lt;&gt;"WPL:"),0,K99*$C$20/L242)</f>
        <v>4</v>
      </c>
      <c r="W99" s="58">
        <f>IF(OR(ISERROR(K99*H99/L242*$C$20),MID(B99,1,4)&lt;&gt;"WPL:"),0,K99*H99/L242*$C$20)</f>
        <v>4</v>
      </c>
      <c r="X99" s="60" t="s">
        <v>759</v>
      </c>
    </row>
    <row r="100" spans="1:24" ht="13.5" customHeight="1" outlineLevel="1">
      <c r="A100" s="47" t="s">
        <v>1043</v>
      </c>
      <c r="B100" s="48" t="s">
        <v>1044</v>
      </c>
      <c r="C100" s="49" t="s">
        <v>1045</v>
      </c>
      <c r="D100" s="50" t="s">
        <v>1046</v>
      </c>
      <c r="E100" s="50">
        <v>271972</v>
      </c>
      <c r="F100" s="48" t="s">
        <v>1047</v>
      </c>
      <c r="G100" s="51" t="s">
        <v>920</v>
      </c>
      <c r="H100" s="52">
        <v>3.878</v>
      </c>
      <c r="I100" s="50" t="s">
        <v>17</v>
      </c>
      <c r="J100" s="51" t="s">
        <v>54</v>
      </c>
      <c r="K100" s="53">
        <v>18998</v>
      </c>
      <c r="L100" s="54">
        <v>73674.24</v>
      </c>
      <c r="M100" s="54">
        <v>0.2</v>
      </c>
      <c r="N100" s="53">
        <v>0.22389038590941499</v>
      </c>
      <c r="O100" s="55"/>
      <c r="P100" s="56">
        <f>IF(OR(ISERROR(K100*$C$19/$C$16),EXACT(MID(B100,1,4),"WPL:")),0,K100*$C$19/$C$16)</f>
        <v>4</v>
      </c>
      <c r="Q100" s="57">
        <f>IF(ISERROR(L100*$C$19/$C$16),0,L100*$C$19/$C$16)</f>
        <v>4</v>
      </c>
      <c r="R100" s="55">
        <f>IF(OR(ISERROR(K100*$C$20/L242),EXACT(MID(B100,1,4),"WPL:")),0,K100*$C$20/L242)</f>
        <v>4</v>
      </c>
      <c r="S100" s="58">
        <f>IF(ISERROR(N100*$C$20),0,N100*$C$20/100)</f>
        <v>4</v>
      </c>
      <c r="T100" s="59">
        <f>IF(OR(ISERROR(K100*$C$19/$C$16),MID(B100,1,4)&lt;&gt;"WPL:"),0,K100*$C$19/$C$16)</f>
        <v>4</v>
      </c>
      <c r="U100" s="58">
        <f>IF(OR(ISERROR(L100*$C$19/$C$16),MID(B100,1,4)&lt;&gt;"WPL:"),0,K100*H100*$C$19/$C$16)</f>
        <v>4</v>
      </c>
      <c r="V100" s="59">
        <f>IF(OR(ISERROR(K100*$C$20/L242),MID(B100,1,4)&lt;&gt;"WPL:"),0,K100*$C$20/L242)</f>
        <v>4</v>
      </c>
      <c r="W100" s="58">
        <f>IF(OR(ISERROR(K100*H100/L242*$C$20),MID(B100,1,4)&lt;&gt;"WPL:"),0,K100*H100/L242*$C$20)</f>
        <v>4</v>
      </c>
      <c r="X100" s="60" t="s">
        <v>63</v>
      </c>
    </row>
    <row r="101" spans="1:24" ht="13.5" customHeight="1" outlineLevel="1">
      <c r="A101" s="47" t="s">
        <v>1056</v>
      </c>
      <c r="B101" s="48" t="s">
        <v>1057</v>
      </c>
      <c r="C101" s="49" t="s">
        <v>1058</v>
      </c>
      <c r="D101" s="50" t="s">
        <v>1059</v>
      </c>
      <c r="E101" s="50">
        <v>851357</v>
      </c>
      <c r="F101" s="48" t="s">
        <v>1060</v>
      </c>
      <c r="G101" s="51" t="s">
        <v>920</v>
      </c>
      <c r="H101" s="52">
        <v>6.446</v>
      </c>
      <c r="I101" s="50" t="s">
        <v>17</v>
      </c>
      <c r="J101" s="51" t="s">
        <v>54</v>
      </c>
      <c r="K101" s="53">
        <v>29262</v>
      </c>
      <c r="L101" s="54">
        <v>188622.85</v>
      </c>
      <c r="M101" s="54">
        <v>0.6</v>
      </c>
      <c r="N101" s="53">
        <v>0.5732104284731501</v>
      </c>
      <c r="O101" s="55"/>
      <c r="P101" s="56">
        <f>IF(OR(ISERROR(K101*$C$19/$C$16),EXACT(MID(B101,1,4),"WPL:")),0,K101*$C$19/$C$16)</f>
        <v>4</v>
      </c>
      <c r="Q101" s="57">
        <f>IF(ISERROR(L101*$C$19/$C$16),0,L101*$C$19/$C$16)</f>
        <v>4</v>
      </c>
      <c r="R101" s="55">
        <f>IF(OR(ISERROR(K101*$C$20/L242),EXACT(MID(B101,1,4),"WPL:")),0,K101*$C$20/L242)</f>
        <v>4</v>
      </c>
      <c r="S101" s="58">
        <f>IF(ISERROR(N101*$C$20),0,N101*$C$20/100)</f>
        <v>4</v>
      </c>
      <c r="T101" s="59">
        <f>IF(OR(ISERROR(K101*$C$19/$C$16),MID(B101,1,4)&lt;&gt;"WPL:"),0,K101*$C$19/$C$16)</f>
        <v>4</v>
      </c>
      <c r="U101" s="58">
        <f>IF(OR(ISERROR(L101*$C$19/$C$16),MID(B101,1,4)&lt;&gt;"WPL:"),0,K101*H101*$C$19/$C$16)</f>
        <v>4</v>
      </c>
      <c r="V101" s="59">
        <f>IF(OR(ISERROR(K101*$C$20/L242),MID(B101,1,4)&lt;&gt;"WPL:"),0,K101*$C$20/L242)</f>
        <v>4</v>
      </c>
      <c r="W101" s="58">
        <f>IF(OR(ISERROR(K101*H101/L242*$C$20),MID(B101,1,4)&lt;&gt;"WPL:"),0,K101*H101/L242*$C$20)</f>
        <v>4</v>
      </c>
      <c r="X101" s="60" t="s">
        <v>759</v>
      </c>
    </row>
    <row r="102" spans="1:24" ht="13.5" customHeight="1" outlineLevel="1">
      <c r="A102" s="47" t="s">
        <v>1069</v>
      </c>
      <c r="B102" s="48" t="s">
        <v>1070</v>
      </c>
      <c r="C102" s="49" t="s">
        <v>1058</v>
      </c>
      <c r="D102" s="50" t="s">
        <v>1059</v>
      </c>
      <c r="E102" s="50">
        <v>851357</v>
      </c>
      <c r="F102" s="48" t="s">
        <v>1060</v>
      </c>
      <c r="G102" s="51" t="s">
        <v>920</v>
      </c>
      <c r="H102" s="52">
        <v>6.446</v>
      </c>
      <c r="I102" s="50" t="s">
        <v>17</v>
      </c>
      <c r="J102" s="51" t="s">
        <v>54</v>
      </c>
      <c r="K102" s="53">
        <v>5000</v>
      </c>
      <c r="L102" s="54">
        <v>0</v>
      </c>
      <c r="M102" s="54">
        <v>0</v>
      </c>
      <c r="N102" s="53">
        <v>0</v>
      </c>
      <c r="O102" s="55"/>
      <c r="P102" s="56">
        <f>IF(OR(ISERROR(K102*$C$19/$C$16),EXACT(MID(B102,1,4),"WPL:")),0,K102*$C$19/$C$16)</f>
        <v>4</v>
      </c>
      <c r="Q102" s="57">
        <f>IF(ISERROR(L102*$C$19/$C$16),0,L102*$C$19/$C$16)</f>
        <v>4</v>
      </c>
      <c r="R102" s="55">
        <f>IF(OR(ISERROR(K102*$C$20/L242),EXACT(MID(B102,1,4),"WPL:")),0,K102*$C$20/L242)</f>
        <v>4</v>
      </c>
      <c r="S102" s="58">
        <f>IF(ISERROR(N102*$C$20),0,N102*$C$20/100)</f>
        <v>4</v>
      </c>
      <c r="T102" s="59">
        <f>IF(OR(ISERROR(K102*$C$19/$C$16),MID(B102,1,4)&lt;&gt;"WPL:"),0,K102*$C$19/$C$16)</f>
        <v>4</v>
      </c>
      <c r="U102" s="58">
        <f>IF(OR(ISERROR(L102*$C$19/$C$16),MID(B102,1,4)&lt;&gt;"WPL:"),0,K102*H102*$C$19/$C$16)</f>
        <v>4</v>
      </c>
      <c r="V102" s="59">
        <f>IF(OR(ISERROR(K102*$C$20/L242),MID(B102,1,4)&lt;&gt;"WPL:"),0,K102*$C$20/L242)</f>
        <v>4</v>
      </c>
      <c r="W102" s="58">
        <f>IF(OR(ISERROR(K102*H102/L242*$C$20),MID(B102,1,4)&lt;&gt;"WPL:"),0,K102*H102/L242*$C$20)</f>
        <v>4</v>
      </c>
      <c r="X102" s="60" t="s">
        <v>759</v>
      </c>
    </row>
    <row r="103" spans="1:24" ht="13.5" customHeight="1" outlineLevel="1">
      <c r="A103" s="47" t="s">
        <v>1079</v>
      </c>
      <c r="B103" s="48" t="s">
        <v>1080</v>
      </c>
      <c r="C103" s="49" t="s">
        <v>1081</v>
      </c>
      <c r="D103" s="50" t="s">
        <v>1082</v>
      </c>
      <c r="E103" s="50">
        <v>756434</v>
      </c>
      <c r="F103" s="48" t="s">
        <v>1083</v>
      </c>
      <c r="G103" s="51" t="s">
        <v>920</v>
      </c>
      <c r="H103" s="52">
        <v>31.905</v>
      </c>
      <c r="I103" s="50" t="s">
        <v>17</v>
      </c>
      <c r="J103" s="51" t="s">
        <v>54</v>
      </c>
      <c r="K103" s="53">
        <v>5774</v>
      </c>
      <c r="L103" s="54">
        <v>184219.47</v>
      </c>
      <c r="M103" s="54">
        <v>0.6</v>
      </c>
      <c r="N103" s="53">
        <v>0.5598288931155299</v>
      </c>
      <c r="O103" s="55"/>
      <c r="P103" s="56">
        <f>IF(OR(ISERROR(K103*$C$19/$C$16),EXACT(MID(B103,1,4),"WPL:")),0,K103*$C$19/$C$16)</f>
        <v>4</v>
      </c>
      <c r="Q103" s="57">
        <f>IF(ISERROR(L103*$C$19/$C$16),0,L103*$C$19/$C$16)</f>
        <v>4</v>
      </c>
      <c r="R103" s="55">
        <f>IF(OR(ISERROR(K103*$C$20/L242),EXACT(MID(B103,1,4),"WPL:")),0,K103*$C$20/L242)</f>
        <v>4</v>
      </c>
      <c r="S103" s="58">
        <f>IF(ISERROR(N103*$C$20),0,N103*$C$20/100)</f>
        <v>4</v>
      </c>
      <c r="T103" s="59">
        <f>IF(OR(ISERROR(K103*$C$19/$C$16),MID(B103,1,4)&lt;&gt;"WPL:"),0,K103*$C$19/$C$16)</f>
        <v>4</v>
      </c>
      <c r="U103" s="58">
        <f>IF(OR(ISERROR(L103*$C$19/$C$16),MID(B103,1,4)&lt;&gt;"WPL:"),0,K103*H103*$C$19/$C$16)</f>
        <v>4</v>
      </c>
      <c r="V103" s="59">
        <f>IF(OR(ISERROR(K103*$C$20/L242),MID(B103,1,4)&lt;&gt;"WPL:"),0,K103*$C$20/L242)</f>
        <v>4</v>
      </c>
      <c r="W103" s="58">
        <f>IF(OR(ISERROR(K103*H103/L242*$C$20),MID(B103,1,4)&lt;&gt;"WPL:"),0,K103*H103/L242*$C$20)</f>
        <v>4</v>
      </c>
      <c r="X103" s="60" t="s">
        <v>1092</v>
      </c>
    </row>
    <row r="104" spans="1:24" ht="13.5" customHeight="1" outlineLevel="1">
      <c r="A104" s="47" t="s">
        <v>1093</v>
      </c>
      <c r="B104" s="48" t="s">
        <v>1094</v>
      </c>
      <c r="C104" s="49" t="s">
        <v>1095</v>
      </c>
      <c r="D104" s="50" t="s">
        <v>1096</v>
      </c>
      <c r="E104" s="50">
        <v>876845</v>
      </c>
      <c r="F104" s="48" t="s">
        <v>1097</v>
      </c>
      <c r="G104" s="51" t="s">
        <v>920</v>
      </c>
      <c r="H104" s="52">
        <v>14.56</v>
      </c>
      <c r="I104" s="50" t="s">
        <v>17</v>
      </c>
      <c r="J104" s="51" t="s">
        <v>54</v>
      </c>
      <c r="K104" s="53">
        <v>5972</v>
      </c>
      <c r="L104" s="54">
        <v>86952.32</v>
      </c>
      <c r="M104" s="54">
        <v>0.3</v>
      </c>
      <c r="N104" s="53">
        <v>0.2642414564509785</v>
      </c>
      <c r="O104" s="55"/>
      <c r="P104" s="56">
        <f>IF(OR(ISERROR(K104*$C$19/$C$16),EXACT(MID(B104,1,4),"WPL:")),0,K104*$C$19/$C$16)</f>
        <v>4</v>
      </c>
      <c r="Q104" s="57">
        <f>IF(ISERROR(L104*$C$19/$C$16),0,L104*$C$19/$C$16)</f>
        <v>4</v>
      </c>
      <c r="R104" s="55">
        <f>IF(OR(ISERROR(K104*$C$20/L242),EXACT(MID(B104,1,4),"WPL:")),0,K104*$C$20/L242)</f>
        <v>4</v>
      </c>
      <c r="S104" s="58">
        <f>IF(ISERROR(N104*$C$20),0,N104*$C$20/100)</f>
        <v>4</v>
      </c>
      <c r="T104" s="59">
        <f>IF(OR(ISERROR(K104*$C$19/$C$16),MID(B104,1,4)&lt;&gt;"WPL:"),0,K104*$C$19/$C$16)</f>
        <v>4</v>
      </c>
      <c r="U104" s="58">
        <f>IF(OR(ISERROR(L104*$C$19/$C$16),MID(B104,1,4)&lt;&gt;"WPL:"),0,K104*H104*$C$19/$C$16)</f>
        <v>4</v>
      </c>
      <c r="V104" s="59">
        <f>IF(OR(ISERROR(K104*$C$20/L242),MID(B104,1,4)&lt;&gt;"WPL:"),0,K104*$C$20/L242)</f>
        <v>4</v>
      </c>
      <c r="W104" s="58">
        <f>IF(OR(ISERROR(K104*H104/L242*$C$20),MID(B104,1,4)&lt;&gt;"WPL:"),0,K104*H104/L242*$C$20)</f>
        <v>4</v>
      </c>
      <c r="X104" s="60" t="s">
        <v>1106</v>
      </c>
    </row>
    <row r="105" spans="1:24" ht="13.5" customHeight="1" outlineLevel="1">
      <c r="A105" s="47" t="s">
        <v>1107</v>
      </c>
      <c r="B105" s="48" t="s">
        <v>1108</v>
      </c>
      <c r="C105" s="49" t="s">
        <v>1109</v>
      </c>
      <c r="D105" s="50" t="s">
        <v>1110</v>
      </c>
      <c r="E105" s="50">
        <v>741977</v>
      </c>
      <c r="F105" s="48" t="s">
        <v>1111</v>
      </c>
      <c r="G105" s="51" t="s">
        <v>920</v>
      </c>
      <c r="H105" s="52">
        <v>6.562</v>
      </c>
      <c r="I105" s="50" t="s">
        <v>17</v>
      </c>
      <c r="J105" s="51" t="s">
        <v>54</v>
      </c>
      <c r="K105" s="53">
        <v>4490</v>
      </c>
      <c r="L105" s="54">
        <v>29463.38</v>
      </c>
      <c r="M105" s="54">
        <v>0.1</v>
      </c>
      <c r="N105" s="53">
        <v>0.08953696052237171</v>
      </c>
      <c r="O105" s="55"/>
      <c r="P105" s="56">
        <f>IF(OR(ISERROR(K105*$C$19/$C$16),EXACT(MID(B105,1,4),"WPL:")),0,K105*$C$19/$C$16)</f>
        <v>4</v>
      </c>
      <c r="Q105" s="57">
        <f>IF(ISERROR(L105*$C$19/$C$16),0,L105*$C$19/$C$16)</f>
        <v>4</v>
      </c>
      <c r="R105" s="55">
        <f>IF(OR(ISERROR(K105*$C$20/L242),EXACT(MID(B105,1,4),"WPL:")),0,K105*$C$20/L242)</f>
        <v>4</v>
      </c>
      <c r="S105" s="58">
        <f>IF(ISERROR(N105*$C$20),0,N105*$C$20/100)</f>
        <v>4</v>
      </c>
      <c r="T105" s="59">
        <f>IF(OR(ISERROR(K105*$C$19/$C$16),MID(B105,1,4)&lt;&gt;"WPL:"),0,K105*$C$19/$C$16)</f>
        <v>4</v>
      </c>
      <c r="U105" s="58">
        <f>IF(OR(ISERROR(L105*$C$19/$C$16),MID(B105,1,4)&lt;&gt;"WPL:"),0,K105*H105*$C$19/$C$16)</f>
        <v>4</v>
      </c>
      <c r="V105" s="59">
        <f>IF(OR(ISERROR(K105*$C$20/L242),MID(B105,1,4)&lt;&gt;"WPL:"),0,K105*$C$20/L242)</f>
        <v>4</v>
      </c>
      <c r="W105" s="58">
        <f>IF(OR(ISERROR(K105*H105/L242*$C$20),MID(B105,1,4)&lt;&gt;"WPL:"),0,K105*H105/L242*$C$20)</f>
        <v>4</v>
      </c>
      <c r="X105" s="60" t="s">
        <v>331</v>
      </c>
    </row>
    <row r="106" spans="1:24" ht="13.5" customHeight="1" outlineLevel="1">
      <c r="A106" s="47" t="s">
        <v>1120</v>
      </c>
      <c r="B106" s="48" t="s">
        <v>1121</v>
      </c>
      <c r="C106" s="49" t="s">
        <v>1122</v>
      </c>
      <c r="D106" s="50" t="s">
        <v>1123</v>
      </c>
      <c r="E106" s="50">
        <v>850775</v>
      </c>
      <c r="F106" s="48" t="s">
        <v>1124</v>
      </c>
      <c r="G106" s="51" t="s">
        <v>920</v>
      </c>
      <c r="H106" s="52">
        <v>10.6</v>
      </c>
      <c r="I106" s="50" t="s">
        <v>17</v>
      </c>
      <c r="J106" s="51" t="s">
        <v>54</v>
      </c>
      <c r="K106" s="53">
        <v>24001</v>
      </c>
      <c r="L106" s="54">
        <v>254410.6</v>
      </c>
      <c r="M106" s="54">
        <v>0.8</v>
      </c>
      <c r="N106" s="53">
        <v>0.77313437387947</v>
      </c>
      <c r="O106" s="55"/>
      <c r="P106" s="56">
        <f>IF(OR(ISERROR(K106*$C$19/$C$16),EXACT(MID(B106,1,4),"WPL:")),0,K106*$C$19/$C$16)</f>
        <v>4</v>
      </c>
      <c r="Q106" s="57">
        <f>IF(ISERROR(L106*$C$19/$C$16),0,L106*$C$19/$C$16)</f>
        <v>4</v>
      </c>
      <c r="R106" s="55">
        <f>IF(OR(ISERROR(K106*$C$20/L242),EXACT(MID(B106,1,4),"WPL:")),0,K106*$C$20/L242)</f>
        <v>4</v>
      </c>
      <c r="S106" s="58">
        <f>IF(ISERROR(N106*$C$20),0,N106*$C$20/100)</f>
        <v>4</v>
      </c>
      <c r="T106" s="59">
        <f>IF(OR(ISERROR(K106*$C$19/$C$16),MID(B106,1,4)&lt;&gt;"WPL:"),0,K106*$C$19/$C$16)</f>
        <v>4</v>
      </c>
      <c r="U106" s="58">
        <f>IF(OR(ISERROR(L106*$C$19/$C$16),MID(B106,1,4)&lt;&gt;"WPL:"),0,K106*H106*$C$19/$C$16)</f>
        <v>4</v>
      </c>
      <c r="V106" s="59">
        <f>IF(OR(ISERROR(K106*$C$20/L242),MID(B106,1,4)&lt;&gt;"WPL:"),0,K106*$C$20/L242)</f>
        <v>4</v>
      </c>
      <c r="W106" s="58">
        <f>IF(OR(ISERROR(K106*H106/L242*$C$20),MID(B106,1,4)&lt;&gt;"WPL:"),0,K106*H106/L242*$C$20)</f>
        <v>4</v>
      </c>
      <c r="X106" s="60" t="s">
        <v>119</v>
      </c>
    </row>
    <row r="107" spans="1:24" ht="13.5" customHeight="1" outlineLevel="1">
      <c r="A107" s="47" t="s">
        <v>1133</v>
      </c>
      <c r="B107" s="48" t="s">
        <v>1134</v>
      </c>
      <c r="C107" s="49" t="s">
        <v>1135</v>
      </c>
      <c r="D107" s="50" t="s">
        <v>1136</v>
      </c>
      <c r="E107" s="50">
        <v>870556</v>
      </c>
      <c r="F107" s="48" t="s">
        <v>1137</v>
      </c>
      <c r="G107" s="51" t="s">
        <v>1138</v>
      </c>
      <c r="H107" s="52">
        <v>5.075</v>
      </c>
      <c r="I107" s="50" t="s">
        <v>17</v>
      </c>
      <c r="J107" s="51" t="s">
        <v>54</v>
      </c>
      <c r="K107" s="53">
        <v>30891</v>
      </c>
      <c r="L107" s="54">
        <v>156771.83</v>
      </c>
      <c r="M107" s="54">
        <v>0.5</v>
      </c>
      <c r="N107" s="53">
        <v>0.47641761243041253</v>
      </c>
      <c r="O107" s="55"/>
      <c r="P107" s="56">
        <f>IF(OR(ISERROR(K107*$C$19/$C$16),EXACT(MID(B107,1,4),"WPL:")),0,K107*$C$19/$C$16)</f>
        <v>4</v>
      </c>
      <c r="Q107" s="57">
        <f>IF(ISERROR(L107*$C$19/$C$16),0,L107*$C$19/$C$16)</f>
        <v>4</v>
      </c>
      <c r="R107" s="55">
        <f>IF(OR(ISERROR(K107*$C$20/L242),EXACT(MID(B107,1,4),"WPL:")),0,K107*$C$20/L242)</f>
        <v>4</v>
      </c>
      <c r="S107" s="58">
        <f>IF(ISERROR(N107*$C$20),0,N107*$C$20/100)</f>
        <v>4</v>
      </c>
      <c r="T107" s="59">
        <f>IF(OR(ISERROR(K107*$C$19/$C$16),MID(B107,1,4)&lt;&gt;"WPL:"),0,K107*$C$19/$C$16)</f>
        <v>4</v>
      </c>
      <c r="U107" s="58">
        <f>IF(OR(ISERROR(L107*$C$19/$C$16),MID(B107,1,4)&lt;&gt;"WPL:"),0,K107*H107*$C$19/$C$16)</f>
        <v>4</v>
      </c>
      <c r="V107" s="59">
        <f>IF(OR(ISERROR(K107*$C$20/L242),MID(B107,1,4)&lt;&gt;"WPL:"),0,K107*$C$20/L242)</f>
        <v>4</v>
      </c>
      <c r="W107" s="58">
        <f>IF(OR(ISERROR(K107*H107/L242*$C$20),MID(B107,1,4)&lt;&gt;"WPL:"),0,K107*H107/L242*$C$20)</f>
        <v>4</v>
      </c>
      <c r="X107" s="60" t="s">
        <v>1147</v>
      </c>
    </row>
    <row r="108" spans="1:24" ht="13.5" customHeight="1" outlineLevel="1">
      <c r="A108" s="47" t="s">
        <v>1148</v>
      </c>
      <c r="B108" s="48" t="s">
        <v>1149</v>
      </c>
      <c r="C108" s="49" t="s">
        <v>1150</v>
      </c>
      <c r="D108" s="50" t="s">
        <v>1151</v>
      </c>
      <c r="E108" s="50">
        <v>875213</v>
      </c>
      <c r="F108" s="48" t="s">
        <v>1152</v>
      </c>
      <c r="G108" s="51" t="s">
        <v>1138</v>
      </c>
      <c r="H108" s="52">
        <v>44.35</v>
      </c>
      <c r="I108" s="50" t="s">
        <v>17</v>
      </c>
      <c r="J108" s="51" t="s">
        <v>54</v>
      </c>
      <c r="K108" s="53">
        <v>2366</v>
      </c>
      <c r="L108" s="54">
        <v>104932.1</v>
      </c>
      <c r="M108" s="54">
        <v>0.3</v>
      </c>
      <c r="N108" s="53">
        <v>0.31888063403552347</v>
      </c>
      <c r="O108" s="55"/>
      <c r="P108" s="56">
        <f>IF(OR(ISERROR(K108*$C$19/$C$16),EXACT(MID(B108,1,4),"WPL:")),0,K108*$C$19/$C$16)</f>
        <v>4</v>
      </c>
      <c r="Q108" s="57">
        <f>IF(ISERROR(L108*$C$19/$C$16),0,L108*$C$19/$C$16)</f>
        <v>4</v>
      </c>
      <c r="R108" s="55">
        <f>IF(OR(ISERROR(K108*$C$20/L242),EXACT(MID(B108,1,4),"WPL:")),0,K108*$C$20/L242)</f>
        <v>4</v>
      </c>
      <c r="S108" s="58">
        <f>IF(ISERROR(N108*$C$20),0,N108*$C$20/100)</f>
        <v>4</v>
      </c>
      <c r="T108" s="59">
        <f>IF(OR(ISERROR(K108*$C$19/$C$16),MID(B108,1,4)&lt;&gt;"WPL:"),0,K108*$C$19/$C$16)</f>
        <v>4</v>
      </c>
      <c r="U108" s="58">
        <f>IF(OR(ISERROR(L108*$C$19/$C$16),MID(B108,1,4)&lt;&gt;"WPL:"),0,K108*H108*$C$19/$C$16)</f>
        <v>4</v>
      </c>
      <c r="V108" s="59">
        <f>IF(OR(ISERROR(K108*$C$20/L242),MID(B108,1,4)&lt;&gt;"WPL:"),0,K108*$C$20/L242)</f>
        <v>4</v>
      </c>
      <c r="W108" s="58">
        <f>IF(OR(ISERROR(K108*H108/L242*$C$20),MID(B108,1,4)&lt;&gt;"WPL:"),0,K108*H108/L242*$C$20)</f>
        <v>4</v>
      </c>
      <c r="X108" s="60" t="s">
        <v>190</v>
      </c>
    </row>
    <row r="109" spans="1:24" ht="13.5" customHeight="1" outlineLevel="1">
      <c r="A109" s="47" t="s">
        <v>1161</v>
      </c>
      <c r="B109" s="48" t="s">
        <v>1162</v>
      </c>
      <c r="C109" s="49" t="s">
        <v>1163</v>
      </c>
      <c r="D109" s="50" t="s">
        <v>1164</v>
      </c>
      <c r="E109" s="50">
        <v>916660</v>
      </c>
      <c r="F109" s="48" t="s">
        <v>1165</v>
      </c>
      <c r="G109" s="51" t="s">
        <v>1138</v>
      </c>
      <c r="H109" s="52">
        <v>14.44</v>
      </c>
      <c r="I109" s="50" t="s">
        <v>17</v>
      </c>
      <c r="J109" s="51" t="s">
        <v>54</v>
      </c>
      <c r="K109" s="53">
        <v>2351</v>
      </c>
      <c r="L109" s="54">
        <v>33948.44</v>
      </c>
      <c r="M109" s="54">
        <v>0.1</v>
      </c>
      <c r="N109" s="53">
        <v>0.10316671515882103</v>
      </c>
      <c r="O109" s="55"/>
      <c r="P109" s="56">
        <f>IF(OR(ISERROR(K109*$C$19/$C$16),EXACT(MID(B109,1,4),"WPL:")),0,K109*$C$19/$C$16)</f>
        <v>4</v>
      </c>
      <c r="Q109" s="57">
        <f>IF(ISERROR(L109*$C$19/$C$16),0,L109*$C$19/$C$16)</f>
        <v>4</v>
      </c>
      <c r="R109" s="55">
        <f>IF(OR(ISERROR(K109*$C$20/L242),EXACT(MID(B109,1,4),"WPL:")),0,K109*$C$20/L242)</f>
        <v>4</v>
      </c>
      <c r="S109" s="58">
        <f>IF(ISERROR(N109*$C$20),0,N109*$C$20/100)</f>
        <v>4</v>
      </c>
      <c r="T109" s="59">
        <f>IF(OR(ISERROR(K109*$C$19/$C$16),MID(B109,1,4)&lt;&gt;"WPL:"),0,K109*$C$19/$C$16)</f>
        <v>4</v>
      </c>
      <c r="U109" s="58">
        <f>IF(OR(ISERROR(L109*$C$19/$C$16),MID(B109,1,4)&lt;&gt;"WPL:"),0,K109*H109*$C$19/$C$16)</f>
        <v>4</v>
      </c>
      <c r="V109" s="59">
        <f>IF(OR(ISERROR(K109*$C$20/L242),MID(B109,1,4)&lt;&gt;"WPL:"),0,K109*$C$20/L242)</f>
        <v>4</v>
      </c>
      <c r="W109" s="58">
        <f>IF(OR(ISERROR(K109*H109/L242*$C$20),MID(B109,1,4)&lt;&gt;"WPL:"),0,K109*H109/L242*$C$20)</f>
        <v>4</v>
      </c>
      <c r="X109" s="60" t="s">
        <v>759</v>
      </c>
    </row>
    <row r="110" spans="1:24" ht="13.5" customHeight="1" outlineLevel="1">
      <c r="A110" s="47" t="s">
        <v>1174</v>
      </c>
      <c r="B110" s="48" t="s">
        <v>1175</v>
      </c>
      <c r="C110" s="49" t="s">
        <v>1176</v>
      </c>
      <c r="D110" s="50" t="s">
        <v>1177</v>
      </c>
      <c r="E110" s="50">
        <v>227286</v>
      </c>
      <c r="F110" s="48" t="s">
        <v>1178</v>
      </c>
      <c r="G110" s="51" t="s">
        <v>1138</v>
      </c>
      <c r="H110" s="52">
        <v>40.32</v>
      </c>
      <c r="I110" s="50" t="s">
        <v>17</v>
      </c>
      <c r="J110" s="51" t="s">
        <v>54</v>
      </c>
      <c r="K110" s="53">
        <v>1786</v>
      </c>
      <c r="L110" s="54">
        <v>72011.52</v>
      </c>
      <c r="M110" s="54">
        <v>0.2</v>
      </c>
      <c r="N110" s="53">
        <v>0.2188375068778932</v>
      </c>
      <c r="O110" s="55"/>
      <c r="P110" s="56">
        <f>IF(OR(ISERROR(K110*$C$19/$C$16),EXACT(MID(B110,1,4),"WPL:")),0,K110*$C$19/$C$16)</f>
        <v>4</v>
      </c>
      <c r="Q110" s="57">
        <f>IF(ISERROR(L110*$C$19/$C$16),0,L110*$C$19/$C$16)</f>
        <v>4</v>
      </c>
      <c r="R110" s="55">
        <f>IF(OR(ISERROR(K110*$C$20/L242),EXACT(MID(B110,1,4),"WPL:")),0,K110*$C$20/L242)</f>
        <v>4</v>
      </c>
      <c r="S110" s="58">
        <f>IF(ISERROR(N110*$C$20),0,N110*$C$20/100)</f>
        <v>4</v>
      </c>
      <c r="T110" s="59">
        <f>IF(OR(ISERROR(K110*$C$19/$C$16),MID(B110,1,4)&lt;&gt;"WPL:"),0,K110*$C$19/$C$16)</f>
        <v>4</v>
      </c>
      <c r="U110" s="58">
        <f>IF(OR(ISERROR(L110*$C$19/$C$16),MID(B110,1,4)&lt;&gt;"WPL:"),0,K110*H110*$C$19/$C$16)</f>
        <v>4</v>
      </c>
      <c r="V110" s="59">
        <f>IF(OR(ISERROR(K110*$C$20/L242),MID(B110,1,4)&lt;&gt;"WPL:"),0,K110*$C$20/L242)</f>
        <v>4</v>
      </c>
      <c r="W110" s="58">
        <f>IF(OR(ISERROR(K110*H110/L242*$C$20),MID(B110,1,4)&lt;&gt;"WPL:"),0,K110*H110/L242*$C$20)</f>
        <v>4</v>
      </c>
      <c r="X110" s="60" t="s">
        <v>266</v>
      </c>
    </row>
    <row r="111" spans="1:24" ht="13.5" customHeight="1" outlineLevel="1">
      <c r="A111" s="47" t="s">
        <v>1187</v>
      </c>
      <c r="B111" s="48" t="s">
        <v>1188</v>
      </c>
      <c r="C111" s="49" t="s">
        <v>1189</v>
      </c>
      <c r="D111" s="50" t="s">
        <v>1190</v>
      </c>
      <c r="E111" s="50">
        <v>875558</v>
      </c>
      <c r="F111" s="48" t="s">
        <v>1191</v>
      </c>
      <c r="G111" s="51" t="s">
        <v>1192</v>
      </c>
      <c r="H111" s="52">
        <v>3.5949999999999998</v>
      </c>
      <c r="I111" s="50" t="s">
        <v>17</v>
      </c>
      <c r="J111" s="51" t="s">
        <v>54</v>
      </c>
      <c r="K111" s="53">
        <v>4615</v>
      </c>
      <c r="L111" s="54">
        <v>16590.93</v>
      </c>
      <c r="M111" s="54">
        <v>0.1</v>
      </c>
      <c r="N111" s="53">
        <v>0.05041856855660934</v>
      </c>
      <c r="O111" s="55"/>
      <c r="P111" s="56">
        <f>IF(OR(ISERROR(K111*$C$19/$C$16),EXACT(MID(B111,1,4),"WPL:")),0,K111*$C$19/$C$16)</f>
        <v>4</v>
      </c>
      <c r="Q111" s="57">
        <f>IF(ISERROR(L111*$C$19/$C$16),0,L111*$C$19/$C$16)</f>
        <v>4</v>
      </c>
      <c r="R111" s="55">
        <f>IF(OR(ISERROR(K111*$C$20/L242),EXACT(MID(B111,1,4),"WPL:")),0,K111*$C$20/L242)</f>
        <v>4</v>
      </c>
      <c r="S111" s="58">
        <f>IF(ISERROR(N111*$C$20),0,N111*$C$20/100)</f>
        <v>4</v>
      </c>
      <c r="T111" s="59">
        <f>IF(OR(ISERROR(K111*$C$19/$C$16),MID(B111,1,4)&lt;&gt;"WPL:"),0,K111*$C$19/$C$16)</f>
        <v>4</v>
      </c>
      <c r="U111" s="58">
        <f>IF(OR(ISERROR(L111*$C$19/$C$16),MID(B111,1,4)&lt;&gt;"WPL:"),0,K111*H111*$C$19/$C$16)</f>
        <v>4</v>
      </c>
      <c r="V111" s="59">
        <f>IF(OR(ISERROR(K111*$C$20/L242),MID(B111,1,4)&lt;&gt;"WPL:"),0,K111*$C$20/L242)</f>
        <v>4</v>
      </c>
      <c r="W111" s="58">
        <f>IF(OR(ISERROR(K111*H111/L242*$C$20),MID(B111,1,4)&lt;&gt;"WPL:"),0,K111*H111/L242*$C$20)</f>
        <v>4</v>
      </c>
      <c r="X111" s="60" t="s">
        <v>331</v>
      </c>
    </row>
    <row r="112" spans="1:24" ht="13.5" customHeight="1" outlineLevel="1">
      <c r="A112" s="47" t="s">
        <v>1201</v>
      </c>
      <c r="B112" s="48" t="s">
        <v>1202</v>
      </c>
      <c r="C112" s="49" t="s">
        <v>1189</v>
      </c>
      <c r="D112" s="50" t="s">
        <v>1190</v>
      </c>
      <c r="E112" s="50">
        <v>875558</v>
      </c>
      <c r="F112" s="48" t="s">
        <v>1191</v>
      </c>
      <c r="G112" s="51" t="s">
        <v>1192</v>
      </c>
      <c r="H112" s="52">
        <v>3.5949999999999998</v>
      </c>
      <c r="I112" s="50" t="s">
        <v>17</v>
      </c>
      <c r="J112" s="51" t="s">
        <v>54</v>
      </c>
      <c r="K112" s="53">
        <v>2000</v>
      </c>
      <c r="L112" s="54">
        <v>0</v>
      </c>
      <c r="M112" s="54">
        <v>0</v>
      </c>
      <c r="N112" s="53">
        <v>0</v>
      </c>
      <c r="O112" s="55"/>
      <c r="P112" s="56">
        <f>IF(OR(ISERROR(K112*$C$19/$C$16),EXACT(MID(B112,1,4),"WPL:")),0,K112*$C$19/$C$16)</f>
        <v>4</v>
      </c>
      <c r="Q112" s="57">
        <f>IF(ISERROR(L112*$C$19/$C$16),0,L112*$C$19/$C$16)</f>
        <v>4</v>
      </c>
      <c r="R112" s="55">
        <f>IF(OR(ISERROR(K112*$C$20/L242),EXACT(MID(B112,1,4),"WPL:")),0,K112*$C$20/L242)</f>
        <v>4</v>
      </c>
      <c r="S112" s="58">
        <f>IF(ISERROR(N112*$C$20),0,N112*$C$20/100)</f>
        <v>4</v>
      </c>
      <c r="T112" s="59">
        <f>IF(OR(ISERROR(K112*$C$19/$C$16),MID(B112,1,4)&lt;&gt;"WPL:"),0,K112*$C$19/$C$16)</f>
        <v>4</v>
      </c>
      <c r="U112" s="58">
        <f>IF(OR(ISERROR(L112*$C$19/$C$16),MID(B112,1,4)&lt;&gt;"WPL:"),0,K112*H112*$C$19/$C$16)</f>
        <v>4</v>
      </c>
      <c r="V112" s="59">
        <f>IF(OR(ISERROR(K112*$C$20/L242),MID(B112,1,4)&lt;&gt;"WPL:"),0,K112*$C$20/L242)</f>
        <v>4</v>
      </c>
      <c r="W112" s="58">
        <f>IF(OR(ISERROR(K112*H112/L242*$C$20),MID(B112,1,4)&lt;&gt;"WPL:"),0,K112*H112/L242*$C$20)</f>
        <v>4</v>
      </c>
      <c r="X112" s="60" t="s">
        <v>331</v>
      </c>
    </row>
    <row r="113" spans="1:24" ht="13.5" customHeight="1" outlineLevel="1">
      <c r="A113" s="47" t="s">
        <v>1211</v>
      </c>
      <c r="B113" s="48" t="s">
        <v>1212</v>
      </c>
      <c r="C113" s="49" t="s">
        <v>1213</v>
      </c>
      <c r="D113" s="50" t="s">
        <v>1214</v>
      </c>
      <c r="E113" s="50">
        <v>460989</v>
      </c>
      <c r="F113" s="48" t="s">
        <v>1215</v>
      </c>
      <c r="G113" s="51" t="s">
        <v>1192</v>
      </c>
      <c r="H113" s="52">
        <v>12.305</v>
      </c>
      <c r="I113" s="50" t="s">
        <v>17</v>
      </c>
      <c r="J113" s="51" t="s">
        <v>54</v>
      </c>
      <c r="K113" s="53">
        <v>5948</v>
      </c>
      <c r="L113" s="54">
        <v>73190.14</v>
      </c>
      <c r="M113" s="54">
        <v>0.2</v>
      </c>
      <c r="N113" s="53">
        <v>0.2224192429995085</v>
      </c>
      <c r="O113" s="55"/>
      <c r="P113" s="56">
        <f>IF(OR(ISERROR(K113*$C$19/$C$16),EXACT(MID(B113,1,4),"WPL:")),0,K113*$C$19/$C$16)</f>
        <v>4</v>
      </c>
      <c r="Q113" s="57">
        <f>IF(ISERROR(L113*$C$19/$C$16),0,L113*$C$19/$C$16)</f>
        <v>4</v>
      </c>
      <c r="R113" s="55">
        <f>IF(OR(ISERROR(K113*$C$20/L242),EXACT(MID(B113,1,4),"WPL:")),0,K113*$C$20/L242)</f>
        <v>4</v>
      </c>
      <c r="S113" s="58">
        <f>IF(ISERROR(N113*$C$20),0,N113*$C$20/100)</f>
        <v>4</v>
      </c>
      <c r="T113" s="59">
        <f>IF(OR(ISERROR(K113*$C$19/$C$16),MID(B113,1,4)&lt;&gt;"WPL:"),0,K113*$C$19/$C$16)</f>
        <v>4</v>
      </c>
      <c r="U113" s="58">
        <f>IF(OR(ISERROR(L113*$C$19/$C$16),MID(B113,1,4)&lt;&gt;"WPL:"),0,K113*H113*$C$19/$C$16)</f>
        <v>4</v>
      </c>
      <c r="V113" s="59">
        <f>IF(OR(ISERROR(K113*$C$20/L242),MID(B113,1,4)&lt;&gt;"WPL:"),0,K113*$C$20/L242)</f>
        <v>4</v>
      </c>
      <c r="W113" s="58">
        <f>IF(OR(ISERROR(K113*H113/L242*$C$20),MID(B113,1,4)&lt;&gt;"WPL:"),0,K113*H113/L242*$C$20)</f>
        <v>4</v>
      </c>
      <c r="X113" s="60" t="s">
        <v>63</v>
      </c>
    </row>
    <row r="114" spans="1:24" ht="13.5" customHeight="1" outlineLevel="1">
      <c r="A114" s="47" t="s">
        <v>1224</v>
      </c>
      <c r="B114" s="48" t="s">
        <v>1225</v>
      </c>
      <c r="C114" s="49" t="s">
        <v>1226</v>
      </c>
      <c r="D114" s="50" t="s">
        <v>1227</v>
      </c>
      <c r="E114" s="50">
        <v>886670</v>
      </c>
      <c r="F114" s="48" t="s">
        <v>1228</v>
      </c>
      <c r="G114" s="51" t="s">
        <v>1192</v>
      </c>
      <c r="H114" s="52">
        <v>436.05</v>
      </c>
      <c r="I114" s="50" t="s">
        <v>17</v>
      </c>
      <c r="J114" s="51" t="s">
        <v>54</v>
      </c>
      <c r="K114" s="53">
        <v>140</v>
      </c>
      <c r="L114" s="54">
        <v>61047</v>
      </c>
      <c r="M114" s="54">
        <v>0.2</v>
      </c>
      <c r="N114" s="53">
        <v>0.18551716839715016</v>
      </c>
      <c r="O114" s="55"/>
      <c r="P114" s="56">
        <f>IF(OR(ISERROR(K114*$C$19/$C$16),EXACT(MID(B114,1,4),"WPL:")),0,K114*$C$19/$C$16)</f>
        <v>4</v>
      </c>
      <c r="Q114" s="57">
        <f>IF(ISERROR(L114*$C$19/$C$16),0,L114*$C$19/$C$16)</f>
        <v>4</v>
      </c>
      <c r="R114" s="55">
        <f>IF(OR(ISERROR(K114*$C$20/L242),EXACT(MID(B114,1,4),"WPL:")),0,K114*$C$20/L242)</f>
        <v>4</v>
      </c>
      <c r="S114" s="58">
        <f>IF(ISERROR(N114*$C$20),0,N114*$C$20/100)</f>
        <v>4</v>
      </c>
      <c r="T114" s="59">
        <f>IF(OR(ISERROR(K114*$C$19/$C$16),MID(B114,1,4)&lt;&gt;"WPL:"),0,K114*$C$19/$C$16)</f>
        <v>4</v>
      </c>
      <c r="U114" s="58">
        <f>IF(OR(ISERROR(L114*$C$19/$C$16),MID(B114,1,4)&lt;&gt;"WPL:"),0,K114*H114*$C$19/$C$16)</f>
        <v>4</v>
      </c>
      <c r="V114" s="59">
        <f>IF(OR(ISERROR(K114*$C$20/L242),MID(B114,1,4)&lt;&gt;"WPL:"),0,K114*$C$20/L242)</f>
        <v>4</v>
      </c>
      <c r="W114" s="58">
        <f>IF(OR(ISERROR(K114*H114/L242*$C$20),MID(B114,1,4)&lt;&gt;"WPL:"),0,K114*H114/L242*$C$20)</f>
        <v>4</v>
      </c>
      <c r="X114" s="60" t="s">
        <v>280</v>
      </c>
    </row>
    <row r="115" spans="1:24" ht="13.5" customHeight="1" outlineLevel="1">
      <c r="A115" s="47" t="s">
        <v>1237</v>
      </c>
      <c r="B115" s="48" t="s">
        <v>1238</v>
      </c>
      <c r="C115" s="49" t="s">
        <v>1239</v>
      </c>
      <c r="D115" s="50" t="s">
        <v>1240</v>
      </c>
      <c r="E115" s="50">
        <v>852400</v>
      </c>
      <c r="F115" s="48" t="s">
        <v>1241</v>
      </c>
      <c r="G115" s="51" t="s">
        <v>1192</v>
      </c>
      <c r="H115" s="52">
        <v>68.11</v>
      </c>
      <c r="I115" s="50" t="s">
        <v>17</v>
      </c>
      <c r="J115" s="51" t="s">
        <v>54</v>
      </c>
      <c r="K115" s="53">
        <v>1656</v>
      </c>
      <c r="L115" s="54">
        <v>112790.16</v>
      </c>
      <c r="M115" s="54">
        <v>0.3</v>
      </c>
      <c r="N115" s="53">
        <v>0.34276067794095544</v>
      </c>
      <c r="O115" s="55"/>
      <c r="P115" s="56">
        <f>IF(OR(ISERROR(K115*$C$19/$C$16),EXACT(MID(B115,1,4),"WPL:")),0,K115*$C$19/$C$16)</f>
        <v>4</v>
      </c>
      <c r="Q115" s="57">
        <f>IF(ISERROR(L115*$C$19/$C$16),0,L115*$C$19/$C$16)</f>
        <v>4</v>
      </c>
      <c r="R115" s="55">
        <f>IF(OR(ISERROR(K115*$C$20/L242),EXACT(MID(B115,1,4),"WPL:")),0,K115*$C$20/L242)</f>
        <v>4</v>
      </c>
      <c r="S115" s="58">
        <f>IF(ISERROR(N115*$C$20),0,N115*$C$20/100)</f>
        <v>4</v>
      </c>
      <c r="T115" s="59">
        <f>IF(OR(ISERROR(K115*$C$19/$C$16),MID(B115,1,4)&lt;&gt;"WPL:"),0,K115*$C$19/$C$16)</f>
        <v>4</v>
      </c>
      <c r="U115" s="58">
        <f>IF(OR(ISERROR(L115*$C$19/$C$16),MID(B115,1,4)&lt;&gt;"WPL:"),0,K115*H115*$C$19/$C$16)</f>
        <v>4</v>
      </c>
      <c r="V115" s="59">
        <f>IF(OR(ISERROR(K115*$C$20/L242),MID(B115,1,4)&lt;&gt;"WPL:"),0,K115*$C$20/L242)</f>
        <v>4</v>
      </c>
      <c r="W115" s="58">
        <f>IF(OR(ISERROR(K115*H115/L242*$C$20),MID(B115,1,4)&lt;&gt;"WPL:"),0,K115*H115/L242*$C$20)</f>
        <v>4</v>
      </c>
      <c r="X115" s="60" t="s">
        <v>266</v>
      </c>
    </row>
    <row r="116" spans="1:24" ht="13.5" customHeight="1" outlineLevel="1">
      <c r="A116" s="47" t="s">
        <v>1250</v>
      </c>
      <c r="B116" s="48" t="s">
        <v>1251</v>
      </c>
      <c r="C116" s="49" t="s">
        <v>1252</v>
      </c>
      <c r="D116" s="50" t="s">
        <v>1253</v>
      </c>
      <c r="E116" s="50">
        <v>850133</v>
      </c>
      <c r="F116" s="48" t="s">
        <v>1254</v>
      </c>
      <c r="G116" s="51" t="s">
        <v>1192</v>
      </c>
      <c r="H116" s="52">
        <v>105.5</v>
      </c>
      <c r="I116" s="50" t="s">
        <v>17</v>
      </c>
      <c r="J116" s="51" t="s">
        <v>54</v>
      </c>
      <c r="K116" s="53">
        <v>2058</v>
      </c>
      <c r="L116" s="54">
        <v>217119</v>
      </c>
      <c r="M116" s="54">
        <v>0.7</v>
      </c>
      <c r="N116" s="53">
        <v>0.6598080509315911</v>
      </c>
      <c r="O116" s="55"/>
      <c r="P116" s="56">
        <f>IF(OR(ISERROR(K116*$C$19/$C$16),EXACT(MID(B116,1,4),"WPL:")),0,K116*$C$19/$C$16)</f>
        <v>4</v>
      </c>
      <c r="Q116" s="57">
        <f>IF(ISERROR(L116*$C$19/$C$16),0,L116*$C$19/$C$16)</f>
        <v>4</v>
      </c>
      <c r="R116" s="55">
        <f>IF(OR(ISERROR(K116*$C$20/L242),EXACT(MID(B116,1,4),"WPL:")),0,K116*$C$20/L242)</f>
        <v>4</v>
      </c>
      <c r="S116" s="58">
        <f>IF(ISERROR(N116*$C$20),0,N116*$C$20/100)</f>
        <v>4</v>
      </c>
      <c r="T116" s="59">
        <f>IF(OR(ISERROR(K116*$C$19/$C$16),MID(B116,1,4)&lt;&gt;"WPL:"),0,K116*$C$19/$C$16)</f>
        <v>4</v>
      </c>
      <c r="U116" s="58">
        <f>IF(OR(ISERROR(L116*$C$19/$C$16),MID(B116,1,4)&lt;&gt;"WPL:"),0,K116*H116*$C$19/$C$16)</f>
        <v>4</v>
      </c>
      <c r="V116" s="59">
        <f>IF(OR(ISERROR(K116*$C$20/L242),MID(B116,1,4)&lt;&gt;"WPL:"),0,K116*$C$20/L242)</f>
        <v>4</v>
      </c>
      <c r="W116" s="58">
        <f>IF(OR(ISERROR(K116*H116/L242*$C$20),MID(B116,1,4)&lt;&gt;"WPL:"),0,K116*H116/L242*$C$20)</f>
        <v>4</v>
      </c>
      <c r="X116" s="60" t="s">
        <v>176</v>
      </c>
    </row>
    <row r="117" spans="1:24" ht="13.5" customHeight="1" outlineLevel="1">
      <c r="A117" s="47" t="s">
        <v>1263</v>
      </c>
      <c r="B117" s="48" t="s">
        <v>1264</v>
      </c>
      <c r="C117" s="49" t="s">
        <v>1265</v>
      </c>
      <c r="D117" s="50" t="s">
        <v>1266</v>
      </c>
      <c r="E117" s="50">
        <v>852362</v>
      </c>
      <c r="F117" s="48" t="s">
        <v>1267</v>
      </c>
      <c r="G117" s="51" t="s">
        <v>1192</v>
      </c>
      <c r="H117" s="52">
        <v>21.82</v>
      </c>
      <c r="I117" s="50" t="s">
        <v>17</v>
      </c>
      <c r="J117" s="51" t="s">
        <v>54</v>
      </c>
      <c r="K117" s="53">
        <v>3002</v>
      </c>
      <c r="L117" s="54">
        <v>65503.64</v>
      </c>
      <c r="M117" s="54">
        <v>0.2</v>
      </c>
      <c r="N117" s="53">
        <v>0.19906055682517243</v>
      </c>
      <c r="O117" s="55"/>
      <c r="P117" s="56">
        <f>IF(OR(ISERROR(K117*$C$19/$C$16),EXACT(MID(B117,1,4),"WPL:")),0,K117*$C$19/$C$16)</f>
        <v>4</v>
      </c>
      <c r="Q117" s="57">
        <f>IF(ISERROR(L117*$C$19/$C$16),0,L117*$C$19/$C$16)</f>
        <v>4</v>
      </c>
      <c r="R117" s="55">
        <f>IF(OR(ISERROR(K117*$C$20/L242),EXACT(MID(B117,1,4),"WPL:")),0,K117*$C$20/L242)</f>
        <v>4</v>
      </c>
      <c r="S117" s="58">
        <f>IF(ISERROR(N117*$C$20),0,N117*$C$20/100)</f>
        <v>4</v>
      </c>
      <c r="T117" s="59">
        <f>IF(OR(ISERROR(K117*$C$19/$C$16),MID(B117,1,4)&lt;&gt;"WPL:"),0,K117*$C$19/$C$16)</f>
        <v>4</v>
      </c>
      <c r="U117" s="58">
        <f>IF(OR(ISERROR(L117*$C$19/$C$16),MID(B117,1,4)&lt;&gt;"WPL:"),0,K117*H117*$C$19/$C$16)</f>
        <v>4</v>
      </c>
      <c r="V117" s="59">
        <f>IF(OR(ISERROR(K117*$C$20/L242),MID(B117,1,4)&lt;&gt;"WPL:"),0,K117*$C$20/L242)</f>
        <v>4</v>
      </c>
      <c r="W117" s="58">
        <f>IF(OR(ISERROR(K117*H117/L242*$C$20),MID(B117,1,4)&lt;&gt;"WPL:"),0,K117*H117/L242*$C$20)</f>
        <v>4</v>
      </c>
      <c r="X117" s="60" t="s">
        <v>655</v>
      </c>
    </row>
    <row r="118" spans="1:24" ht="13.5" customHeight="1" outlineLevel="1">
      <c r="A118" s="47" t="s">
        <v>1276</v>
      </c>
      <c r="B118" s="48" t="s">
        <v>1277</v>
      </c>
      <c r="C118" s="49" t="s">
        <v>1278</v>
      </c>
      <c r="D118" s="50" t="s">
        <v>1279</v>
      </c>
      <c r="E118" s="50">
        <v>916594</v>
      </c>
      <c r="F118" s="48" t="s">
        <v>1280</v>
      </c>
      <c r="G118" s="51" t="s">
        <v>1192</v>
      </c>
      <c r="H118" s="52">
        <v>18.735</v>
      </c>
      <c r="I118" s="50" t="s">
        <v>17</v>
      </c>
      <c r="J118" s="51" t="s">
        <v>54</v>
      </c>
      <c r="K118" s="53">
        <v>909</v>
      </c>
      <c r="L118" s="54">
        <v>17030.12</v>
      </c>
      <c r="M118" s="54">
        <v>0.1</v>
      </c>
      <c r="N118" s="53">
        <v>0.05175323340809008</v>
      </c>
      <c r="O118" s="55"/>
      <c r="P118" s="56">
        <f>IF(OR(ISERROR(K118*$C$19/$C$16),EXACT(MID(B118,1,4),"WPL:")),0,K118*$C$19/$C$16)</f>
        <v>4</v>
      </c>
      <c r="Q118" s="57">
        <f>IF(ISERROR(L118*$C$19/$C$16),0,L118*$C$19/$C$16)</f>
        <v>4</v>
      </c>
      <c r="R118" s="55">
        <f>IF(OR(ISERROR(K118*$C$20/L242),EXACT(MID(B118,1,4),"WPL:")),0,K118*$C$20/L242)</f>
        <v>4</v>
      </c>
      <c r="S118" s="58">
        <f>IF(ISERROR(N118*$C$20),0,N118*$C$20/100)</f>
        <v>4</v>
      </c>
      <c r="T118" s="59">
        <f>IF(OR(ISERROR(K118*$C$19/$C$16),MID(B118,1,4)&lt;&gt;"WPL:"),0,K118*$C$19/$C$16)</f>
        <v>4</v>
      </c>
      <c r="U118" s="58">
        <f>IF(OR(ISERROR(L118*$C$19/$C$16),MID(B118,1,4)&lt;&gt;"WPL:"),0,K118*H118*$C$19/$C$16)</f>
        <v>4</v>
      </c>
      <c r="V118" s="59">
        <f>IF(OR(ISERROR(K118*$C$20/L242),MID(B118,1,4)&lt;&gt;"WPL:"),0,K118*$C$20/L242)</f>
        <v>4</v>
      </c>
      <c r="W118" s="58">
        <f>IF(OR(ISERROR(K118*H118/L242*$C$20),MID(B118,1,4)&lt;&gt;"WPL:"),0,K118*H118/L242*$C$20)</f>
        <v>4</v>
      </c>
      <c r="X118" s="60" t="s">
        <v>190</v>
      </c>
    </row>
    <row r="119" spans="1:24" ht="13.5" customHeight="1" outlineLevel="1">
      <c r="A119" s="47" t="s">
        <v>1289</v>
      </c>
      <c r="B119" s="48" t="s">
        <v>1290</v>
      </c>
      <c r="C119" s="49" t="s">
        <v>1291</v>
      </c>
      <c r="D119" s="50" t="s">
        <v>1292</v>
      </c>
      <c r="E119" s="50">
        <v>850727</v>
      </c>
      <c r="F119" s="48" t="s">
        <v>1293</v>
      </c>
      <c r="G119" s="51" t="s">
        <v>1192</v>
      </c>
      <c r="H119" s="52">
        <v>47.36</v>
      </c>
      <c r="I119" s="50" t="s">
        <v>17</v>
      </c>
      <c r="J119" s="51" t="s">
        <v>54</v>
      </c>
      <c r="K119" s="53">
        <v>12046</v>
      </c>
      <c r="L119" s="54">
        <v>570498.56</v>
      </c>
      <c r="M119" s="54">
        <v>1.7</v>
      </c>
      <c r="N119" s="53">
        <v>1.7337015320302664</v>
      </c>
      <c r="O119" s="55"/>
      <c r="P119" s="56">
        <f>IF(OR(ISERROR(K119*$C$19/$C$16),EXACT(MID(B119,1,4),"WPL:")),0,K119*$C$19/$C$16)</f>
        <v>4</v>
      </c>
      <c r="Q119" s="57">
        <f>IF(ISERROR(L119*$C$19/$C$16),0,L119*$C$19/$C$16)</f>
        <v>4</v>
      </c>
      <c r="R119" s="55">
        <f>IF(OR(ISERROR(K119*$C$20/L242),EXACT(MID(B119,1,4),"WPL:")),0,K119*$C$20/L242)</f>
        <v>4</v>
      </c>
      <c r="S119" s="58">
        <f>IF(ISERROR(N119*$C$20),0,N119*$C$20/100)</f>
        <v>4</v>
      </c>
      <c r="T119" s="59">
        <f>IF(OR(ISERROR(K119*$C$19/$C$16),MID(B119,1,4)&lt;&gt;"WPL:"),0,K119*$C$19/$C$16)</f>
        <v>4</v>
      </c>
      <c r="U119" s="58">
        <f>IF(OR(ISERROR(L119*$C$19/$C$16),MID(B119,1,4)&lt;&gt;"WPL:"),0,K119*H119*$C$19/$C$16)</f>
        <v>4</v>
      </c>
      <c r="V119" s="59">
        <f>IF(OR(ISERROR(K119*$C$20/L242),MID(B119,1,4)&lt;&gt;"WPL:"),0,K119*$C$20/L242)</f>
        <v>4</v>
      </c>
      <c r="W119" s="58">
        <f>IF(OR(ISERROR(K119*H119/L242*$C$20),MID(B119,1,4)&lt;&gt;"WPL:"),0,K119*H119/L242*$C$20)</f>
        <v>4</v>
      </c>
      <c r="X119" s="60" t="s">
        <v>1106</v>
      </c>
    </row>
    <row r="120" spans="1:24" ht="13.5" customHeight="1" outlineLevel="1">
      <c r="A120" s="47" t="s">
        <v>1302</v>
      </c>
      <c r="B120" s="48" t="s">
        <v>1303</v>
      </c>
      <c r="C120" s="49" t="s">
        <v>1304</v>
      </c>
      <c r="D120" s="50" t="s">
        <v>1305</v>
      </c>
      <c r="E120" s="50">
        <v>853888</v>
      </c>
      <c r="F120" s="48" t="s">
        <v>1306</v>
      </c>
      <c r="G120" s="51" t="s">
        <v>1192</v>
      </c>
      <c r="H120" s="52">
        <v>177.45</v>
      </c>
      <c r="I120" s="50" t="s">
        <v>17</v>
      </c>
      <c r="J120" s="51" t="s">
        <v>54</v>
      </c>
      <c r="K120" s="53">
        <v>1333</v>
      </c>
      <c r="L120" s="54">
        <v>236540.85</v>
      </c>
      <c r="M120" s="54">
        <v>0.7</v>
      </c>
      <c r="N120" s="53">
        <v>0.71882956905753</v>
      </c>
      <c r="O120" s="55"/>
      <c r="P120" s="56">
        <f>IF(OR(ISERROR(K120*$C$19/$C$16),EXACT(MID(B120,1,4),"WPL:")),0,K120*$C$19/$C$16)</f>
        <v>4</v>
      </c>
      <c r="Q120" s="57">
        <f>IF(ISERROR(L120*$C$19/$C$16),0,L120*$C$19/$C$16)</f>
        <v>4</v>
      </c>
      <c r="R120" s="55">
        <f>IF(OR(ISERROR(K120*$C$20/L242),EXACT(MID(B120,1,4),"WPL:")),0,K120*$C$20/L242)</f>
        <v>4</v>
      </c>
      <c r="S120" s="58">
        <f>IF(ISERROR(N120*$C$20),0,N120*$C$20/100)</f>
        <v>4</v>
      </c>
      <c r="T120" s="59">
        <f>IF(OR(ISERROR(K120*$C$19/$C$16),MID(B120,1,4)&lt;&gt;"WPL:"),0,K120*$C$19/$C$16)</f>
        <v>4</v>
      </c>
      <c r="U120" s="58">
        <f>IF(OR(ISERROR(L120*$C$19/$C$16),MID(B120,1,4)&lt;&gt;"WPL:"),0,K120*H120*$C$19/$C$16)</f>
        <v>4</v>
      </c>
      <c r="V120" s="59">
        <f>IF(OR(ISERROR(K120*$C$20/L242),MID(B120,1,4)&lt;&gt;"WPL:"),0,K120*$C$20/L242)</f>
        <v>4</v>
      </c>
      <c r="W120" s="58">
        <f>IF(OR(ISERROR(K120*H120/L242*$C$20),MID(B120,1,4)&lt;&gt;"WPL:"),0,K120*H120/L242*$C$20)</f>
        <v>4</v>
      </c>
      <c r="X120" s="60" t="s">
        <v>447</v>
      </c>
    </row>
    <row r="121" spans="1:24" ht="13.5" customHeight="1" outlineLevel="1">
      <c r="A121" s="47" t="s">
        <v>1315</v>
      </c>
      <c r="B121" s="48" t="s">
        <v>1316</v>
      </c>
      <c r="C121" s="49" t="s">
        <v>1317</v>
      </c>
      <c r="D121" s="50" t="s">
        <v>1318</v>
      </c>
      <c r="E121" s="50">
        <v>858821</v>
      </c>
      <c r="F121" s="48" t="s">
        <v>1319</v>
      </c>
      <c r="G121" s="51" t="s">
        <v>1192</v>
      </c>
      <c r="H121" s="52">
        <v>38.41</v>
      </c>
      <c r="I121" s="50" t="s">
        <v>17</v>
      </c>
      <c r="J121" s="51" t="s">
        <v>54</v>
      </c>
      <c r="K121" s="53">
        <v>1103</v>
      </c>
      <c r="L121" s="54">
        <v>42366.23</v>
      </c>
      <c r="M121" s="54">
        <v>0.1</v>
      </c>
      <c r="N121" s="53">
        <v>0.1287477357652693</v>
      </c>
      <c r="O121" s="55"/>
      <c r="P121" s="56">
        <f>IF(OR(ISERROR(K121*$C$19/$C$16),EXACT(MID(B121,1,4),"WPL:")),0,K121*$C$19/$C$16)</f>
        <v>4</v>
      </c>
      <c r="Q121" s="57">
        <f>IF(ISERROR(L121*$C$19/$C$16),0,L121*$C$19/$C$16)</f>
        <v>4</v>
      </c>
      <c r="R121" s="55">
        <f>IF(OR(ISERROR(K121*$C$20/L242),EXACT(MID(B121,1,4),"WPL:")),0,K121*$C$20/L242)</f>
        <v>4</v>
      </c>
      <c r="S121" s="58">
        <f>IF(ISERROR(N121*$C$20),0,N121*$C$20/100)</f>
        <v>4</v>
      </c>
      <c r="T121" s="59">
        <f>IF(OR(ISERROR(K121*$C$19/$C$16),MID(B121,1,4)&lt;&gt;"WPL:"),0,K121*$C$19/$C$16)</f>
        <v>4</v>
      </c>
      <c r="U121" s="58">
        <f>IF(OR(ISERROR(L121*$C$19/$C$16),MID(B121,1,4)&lt;&gt;"WPL:"),0,K121*H121*$C$19/$C$16)</f>
        <v>4</v>
      </c>
      <c r="V121" s="59">
        <f>IF(OR(ISERROR(K121*$C$20/L242),MID(B121,1,4)&lt;&gt;"WPL:"),0,K121*$C$20/L242)</f>
        <v>4</v>
      </c>
      <c r="W121" s="58">
        <f>IF(OR(ISERROR(K121*H121/L242*$C$20),MID(B121,1,4)&lt;&gt;"WPL:"),0,K121*H121/L242*$C$20)</f>
        <v>4</v>
      </c>
      <c r="X121" s="60" t="s">
        <v>266</v>
      </c>
    </row>
    <row r="122" spans="1:24" ht="13.5" customHeight="1" outlineLevel="1">
      <c r="A122" s="47" t="s">
        <v>1328</v>
      </c>
      <c r="B122" s="48" t="s">
        <v>1329</v>
      </c>
      <c r="C122" s="49" t="s">
        <v>1330</v>
      </c>
      <c r="D122" s="50" t="s">
        <v>1331</v>
      </c>
      <c r="E122" s="50">
        <v>920657</v>
      </c>
      <c r="F122" s="48" t="s">
        <v>1332</v>
      </c>
      <c r="G122" s="51" t="s">
        <v>1192</v>
      </c>
      <c r="H122" s="52">
        <v>82.61</v>
      </c>
      <c r="I122" s="50" t="s">
        <v>17</v>
      </c>
      <c r="J122" s="51" t="s">
        <v>54</v>
      </c>
      <c r="K122" s="53">
        <v>6143</v>
      </c>
      <c r="L122" s="54">
        <v>507473.23</v>
      </c>
      <c r="M122" s="54">
        <v>1.5</v>
      </c>
      <c r="N122" s="53">
        <v>1.5421723699273626</v>
      </c>
      <c r="O122" s="55"/>
      <c r="P122" s="56">
        <f>IF(OR(ISERROR(K122*$C$19/$C$16),EXACT(MID(B122,1,4),"WPL:")),0,K122*$C$19/$C$16)</f>
        <v>4</v>
      </c>
      <c r="Q122" s="57">
        <f>IF(ISERROR(L122*$C$19/$C$16),0,L122*$C$19/$C$16)</f>
        <v>4</v>
      </c>
      <c r="R122" s="55">
        <f>IF(OR(ISERROR(K122*$C$20/L242),EXACT(MID(B122,1,4),"WPL:")),0,K122*$C$20/L242)</f>
        <v>4</v>
      </c>
      <c r="S122" s="58">
        <f>IF(ISERROR(N122*$C$20),0,N122*$C$20/100)</f>
        <v>4</v>
      </c>
      <c r="T122" s="59">
        <f>IF(OR(ISERROR(K122*$C$19/$C$16),MID(B122,1,4)&lt;&gt;"WPL:"),0,K122*$C$19/$C$16)</f>
        <v>4</v>
      </c>
      <c r="U122" s="58">
        <f>IF(OR(ISERROR(L122*$C$19/$C$16),MID(B122,1,4)&lt;&gt;"WPL:"),0,K122*H122*$C$19/$C$16)</f>
        <v>4</v>
      </c>
      <c r="V122" s="59">
        <f>IF(OR(ISERROR(K122*$C$20/L242),MID(B122,1,4)&lt;&gt;"WPL:"),0,K122*$C$20/L242)</f>
        <v>4</v>
      </c>
      <c r="W122" s="58">
        <f>IF(OR(ISERROR(K122*H122/L242*$C$20),MID(B122,1,4)&lt;&gt;"WPL:"),0,K122*H122/L242*$C$20)</f>
        <v>4</v>
      </c>
      <c r="X122" s="60" t="s">
        <v>91</v>
      </c>
    </row>
    <row r="123" spans="1:24" ht="13.5" customHeight="1" outlineLevel="1">
      <c r="A123" s="47" t="s">
        <v>1341</v>
      </c>
      <c r="B123" s="48" t="s">
        <v>1342</v>
      </c>
      <c r="C123" s="49" t="s">
        <v>1343</v>
      </c>
      <c r="D123" s="50" t="s">
        <v>1344</v>
      </c>
      <c r="E123" s="50">
        <v>855705</v>
      </c>
      <c r="F123" s="48" t="s">
        <v>1345</v>
      </c>
      <c r="G123" s="51" t="s">
        <v>1192</v>
      </c>
      <c r="H123" s="52">
        <v>23.865</v>
      </c>
      <c r="I123" s="50" t="s">
        <v>17</v>
      </c>
      <c r="J123" s="51" t="s">
        <v>54</v>
      </c>
      <c r="K123" s="53">
        <v>10267</v>
      </c>
      <c r="L123" s="54">
        <v>245021.96</v>
      </c>
      <c r="M123" s="54">
        <v>0.7</v>
      </c>
      <c r="N123" s="53">
        <v>0.7446030143056953</v>
      </c>
      <c r="O123" s="55"/>
      <c r="P123" s="56">
        <f>IF(OR(ISERROR(K123*$C$19/$C$16),EXACT(MID(B123,1,4),"WPL:")),0,K123*$C$19/$C$16)</f>
        <v>4</v>
      </c>
      <c r="Q123" s="57">
        <f>IF(ISERROR(L123*$C$19/$C$16),0,L123*$C$19/$C$16)</f>
        <v>4</v>
      </c>
      <c r="R123" s="55">
        <f>IF(OR(ISERROR(K123*$C$20/L242),EXACT(MID(B123,1,4),"WPL:")),0,K123*$C$20/L242)</f>
        <v>4</v>
      </c>
      <c r="S123" s="58">
        <f>IF(ISERROR(N123*$C$20),0,N123*$C$20/100)</f>
        <v>4</v>
      </c>
      <c r="T123" s="59">
        <f>IF(OR(ISERROR(K123*$C$19/$C$16),MID(B123,1,4)&lt;&gt;"WPL:"),0,K123*$C$19/$C$16)</f>
        <v>4</v>
      </c>
      <c r="U123" s="58">
        <f>IF(OR(ISERROR(L123*$C$19/$C$16),MID(B123,1,4)&lt;&gt;"WPL:"),0,K123*H123*$C$19/$C$16)</f>
        <v>4</v>
      </c>
      <c r="V123" s="59">
        <f>IF(OR(ISERROR(K123*$C$20/L242),MID(B123,1,4)&lt;&gt;"WPL:"),0,K123*$C$20/L242)</f>
        <v>4</v>
      </c>
      <c r="W123" s="58">
        <f>IF(OR(ISERROR(K123*H123/L242*$C$20),MID(B123,1,4)&lt;&gt;"WPL:"),0,K123*H123/L242*$C$20)</f>
        <v>4</v>
      </c>
      <c r="X123" s="60" t="s">
        <v>190</v>
      </c>
    </row>
    <row r="124" spans="1:24" ht="13.5" customHeight="1" outlineLevel="1">
      <c r="A124" s="47" t="s">
        <v>1354</v>
      </c>
      <c r="B124" s="48" t="s">
        <v>1355</v>
      </c>
      <c r="C124" s="49" t="s">
        <v>1356</v>
      </c>
      <c r="D124" s="50" t="s">
        <v>1357</v>
      </c>
      <c r="E124" s="50">
        <v>851194</v>
      </c>
      <c r="F124" s="48" t="s">
        <v>1358</v>
      </c>
      <c r="G124" s="51" t="s">
        <v>1192</v>
      </c>
      <c r="H124" s="52">
        <v>63.21</v>
      </c>
      <c r="I124" s="50" t="s">
        <v>17</v>
      </c>
      <c r="J124" s="51" t="s">
        <v>54</v>
      </c>
      <c r="K124" s="53">
        <v>3125</v>
      </c>
      <c r="L124" s="54">
        <v>197531.25</v>
      </c>
      <c r="M124" s="54">
        <v>0.6</v>
      </c>
      <c r="N124" s="53">
        <v>0.6002823753820755</v>
      </c>
      <c r="O124" s="55"/>
      <c r="P124" s="56">
        <f>IF(OR(ISERROR(K124*$C$19/$C$16),EXACT(MID(B124,1,4),"WPL:")),0,K124*$C$19/$C$16)</f>
        <v>4</v>
      </c>
      <c r="Q124" s="57">
        <f>IF(ISERROR(L124*$C$19/$C$16),0,L124*$C$19/$C$16)</f>
        <v>4</v>
      </c>
      <c r="R124" s="55">
        <f>IF(OR(ISERROR(K124*$C$20/L242),EXACT(MID(B124,1,4),"WPL:")),0,K124*$C$20/L242)</f>
        <v>4</v>
      </c>
      <c r="S124" s="58">
        <f>IF(ISERROR(N124*$C$20),0,N124*$C$20/100)</f>
        <v>4</v>
      </c>
      <c r="T124" s="59">
        <f>IF(OR(ISERROR(K124*$C$19/$C$16),MID(B124,1,4)&lt;&gt;"WPL:"),0,K124*$C$19/$C$16)</f>
        <v>4</v>
      </c>
      <c r="U124" s="58">
        <f>IF(OR(ISERROR(L124*$C$19/$C$16),MID(B124,1,4)&lt;&gt;"WPL:"),0,K124*H124*$C$19/$C$16)</f>
        <v>4</v>
      </c>
      <c r="V124" s="59">
        <f>IF(OR(ISERROR(K124*$C$20/L242),MID(B124,1,4)&lt;&gt;"WPL:"),0,K124*$C$20/L242)</f>
        <v>4</v>
      </c>
      <c r="W124" s="58">
        <f>IF(OR(ISERROR(K124*H124/L242*$C$20),MID(B124,1,4)&lt;&gt;"WPL:"),0,K124*H124/L242*$C$20)</f>
        <v>4</v>
      </c>
      <c r="X124" s="60" t="s">
        <v>133</v>
      </c>
    </row>
    <row r="125" spans="1:24" ht="13.5" customHeight="1" outlineLevel="1">
      <c r="A125" s="47" t="s">
        <v>1367</v>
      </c>
      <c r="B125" s="48" t="s">
        <v>1368</v>
      </c>
      <c r="C125" s="49" t="s">
        <v>1369</v>
      </c>
      <c r="D125" s="50" t="s">
        <v>1370</v>
      </c>
      <c r="E125" s="50">
        <v>853760</v>
      </c>
      <c r="F125" s="48" t="s">
        <v>1371</v>
      </c>
      <c r="G125" s="51" t="s">
        <v>1192</v>
      </c>
      <c r="H125" s="52">
        <v>5.668</v>
      </c>
      <c r="I125" s="50" t="s">
        <v>17</v>
      </c>
      <c r="J125" s="51" t="s">
        <v>54</v>
      </c>
      <c r="K125" s="53">
        <v>4982</v>
      </c>
      <c r="L125" s="54">
        <v>28237.98</v>
      </c>
      <c r="M125" s="54">
        <v>0.1</v>
      </c>
      <c r="N125" s="53">
        <v>0.08581306355521742</v>
      </c>
      <c r="O125" s="55"/>
      <c r="P125" s="56">
        <f>IF(OR(ISERROR(K125*$C$19/$C$16),EXACT(MID(B125,1,4),"WPL:")),0,K125*$C$19/$C$16)</f>
        <v>4</v>
      </c>
      <c r="Q125" s="57">
        <f>IF(ISERROR(L125*$C$19/$C$16),0,L125*$C$19/$C$16)</f>
        <v>4</v>
      </c>
      <c r="R125" s="55">
        <f>IF(OR(ISERROR(K125*$C$20/L242),EXACT(MID(B125,1,4),"WPL:")),0,K125*$C$20/L242)</f>
        <v>4</v>
      </c>
      <c r="S125" s="58">
        <f>IF(ISERROR(N125*$C$20),0,N125*$C$20/100)</f>
        <v>4</v>
      </c>
      <c r="T125" s="59">
        <f>IF(OR(ISERROR(K125*$C$19/$C$16),MID(B125,1,4)&lt;&gt;"WPL:"),0,K125*$C$19/$C$16)</f>
        <v>4</v>
      </c>
      <c r="U125" s="58">
        <f>IF(OR(ISERROR(L125*$C$19/$C$16),MID(B125,1,4)&lt;&gt;"WPL:"),0,K125*H125*$C$19/$C$16)</f>
        <v>4</v>
      </c>
      <c r="V125" s="59">
        <f>IF(OR(ISERROR(K125*$C$20/L242),MID(B125,1,4)&lt;&gt;"WPL:"),0,K125*$C$20/L242)</f>
        <v>4</v>
      </c>
      <c r="W125" s="58">
        <f>IF(OR(ISERROR(K125*H125/L242*$C$20),MID(B125,1,4)&lt;&gt;"WPL:"),0,K125*H125/L242*$C$20)</f>
        <v>4</v>
      </c>
      <c r="X125" s="60" t="s">
        <v>63</v>
      </c>
    </row>
    <row r="126" spans="1:24" ht="13.5" customHeight="1" outlineLevel="1">
      <c r="A126" s="47" t="s">
        <v>1380</v>
      </c>
      <c r="B126" s="48" t="s">
        <v>1381</v>
      </c>
      <c r="C126" s="49" t="s">
        <v>1382</v>
      </c>
      <c r="D126" s="50" t="s">
        <v>1383</v>
      </c>
      <c r="E126" s="50">
        <v>853373</v>
      </c>
      <c r="F126" s="48" t="s">
        <v>1384</v>
      </c>
      <c r="G126" s="51" t="s">
        <v>1192</v>
      </c>
      <c r="H126" s="52">
        <v>110</v>
      </c>
      <c r="I126" s="50" t="s">
        <v>17</v>
      </c>
      <c r="J126" s="51" t="s">
        <v>54</v>
      </c>
      <c r="K126" s="53">
        <v>1124</v>
      </c>
      <c r="L126" s="54">
        <v>123640</v>
      </c>
      <c r="M126" s="54">
        <v>0.4</v>
      </c>
      <c r="N126" s="53">
        <v>0.37573251266440033</v>
      </c>
      <c r="O126" s="55"/>
      <c r="P126" s="56">
        <f>IF(OR(ISERROR(K126*$C$19/$C$16),EXACT(MID(B126,1,4),"WPL:")),0,K126*$C$19/$C$16)</f>
        <v>4</v>
      </c>
      <c r="Q126" s="57">
        <f>IF(ISERROR(L126*$C$19/$C$16),0,L126*$C$19/$C$16)</f>
        <v>4</v>
      </c>
      <c r="R126" s="55">
        <f>IF(OR(ISERROR(K126*$C$20/L242),EXACT(MID(B126,1,4),"WPL:")),0,K126*$C$20/L242)</f>
        <v>4</v>
      </c>
      <c r="S126" s="58">
        <f>IF(ISERROR(N126*$C$20),0,N126*$C$20/100)</f>
        <v>4</v>
      </c>
      <c r="T126" s="59">
        <f>IF(OR(ISERROR(K126*$C$19/$C$16),MID(B126,1,4)&lt;&gt;"WPL:"),0,K126*$C$19/$C$16)</f>
        <v>4</v>
      </c>
      <c r="U126" s="58">
        <f>IF(OR(ISERROR(L126*$C$19/$C$16),MID(B126,1,4)&lt;&gt;"WPL:"),0,K126*H126*$C$19/$C$16)</f>
        <v>4</v>
      </c>
      <c r="V126" s="59">
        <f>IF(OR(ISERROR(K126*$C$20/L242),MID(B126,1,4)&lt;&gt;"WPL:"),0,K126*$C$20/L242)</f>
        <v>4</v>
      </c>
      <c r="W126" s="58">
        <f>IF(OR(ISERROR(K126*H126/L242*$C$20),MID(B126,1,4)&lt;&gt;"WPL:"),0,K126*H126/L242*$C$20)</f>
        <v>4</v>
      </c>
      <c r="X126" s="60" t="s">
        <v>133</v>
      </c>
    </row>
    <row r="127" spans="1:24" ht="13.5" customHeight="1" outlineLevel="1">
      <c r="A127" s="47" t="s">
        <v>1393</v>
      </c>
      <c r="B127" s="48" t="s">
        <v>1394</v>
      </c>
      <c r="C127" s="49" t="s">
        <v>1395</v>
      </c>
      <c r="D127" s="50" t="s">
        <v>1396</v>
      </c>
      <c r="E127" s="50">
        <v>853292</v>
      </c>
      <c r="F127" s="48" t="s">
        <v>1397</v>
      </c>
      <c r="G127" s="51" t="s">
        <v>1192</v>
      </c>
      <c r="H127" s="52">
        <v>201.5</v>
      </c>
      <c r="I127" s="50" t="s">
        <v>17</v>
      </c>
      <c r="J127" s="51" t="s">
        <v>54</v>
      </c>
      <c r="K127" s="53">
        <v>1476</v>
      </c>
      <c r="L127" s="54">
        <v>297414</v>
      </c>
      <c r="M127" s="54">
        <v>0.9</v>
      </c>
      <c r="N127" s="53">
        <v>0.9038184205885633</v>
      </c>
      <c r="O127" s="55"/>
      <c r="P127" s="56">
        <f>IF(OR(ISERROR(K127*$C$19/$C$16),EXACT(MID(B127,1,4),"WPL:")),0,K127*$C$19/$C$16)</f>
        <v>4</v>
      </c>
      <c r="Q127" s="57">
        <f>IF(ISERROR(L127*$C$19/$C$16),0,L127*$C$19/$C$16)</f>
        <v>4</v>
      </c>
      <c r="R127" s="55">
        <f>IF(OR(ISERROR(K127*$C$20/L242),EXACT(MID(B127,1,4),"WPL:")),0,K127*$C$20/L242)</f>
        <v>4</v>
      </c>
      <c r="S127" s="58">
        <f>IF(ISERROR(N127*$C$20),0,N127*$C$20/100)</f>
        <v>4</v>
      </c>
      <c r="T127" s="59">
        <f>IF(OR(ISERROR(K127*$C$19/$C$16),MID(B127,1,4)&lt;&gt;"WPL:"),0,K127*$C$19/$C$16)</f>
        <v>4</v>
      </c>
      <c r="U127" s="58">
        <f>IF(OR(ISERROR(L127*$C$19/$C$16),MID(B127,1,4)&lt;&gt;"WPL:"),0,K127*H127*$C$19/$C$16)</f>
        <v>4</v>
      </c>
      <c r="V127" s="59">
        <f>IF(OR(ISERROR(K127*$C$20/L242),MID(B127,1,4)&lt;&gt;"WPL:"),0,K127*$C$20/L242)</f>
        <v>4</v>
      </c>
      <c r="W127" s="58">
        <f>IF(OR(ISERROR(K127*H127/L242*$C$20),MID(B127,1,4)&lt;&gt;"WPL:"),0,K127*H127/L242*$C$20)</f>
        <v>4</v>
      </c>
      <c r="X127" s="60" t="s">
        <v>280</v>
      </c>
    </row>
    <row r="128" spans="1:24" ht="13.5" customHeight="1" outlineLevel="1">
      <c r="A128" s="47" t="s">
        <v>1406</v>
      </c>
      <c r="B128" s="48" t="s">
        <v>1407</v>
      </c>
      <c r="C128" s="49" t="s">
        <v>1408</v>
      </c>
      <c r="D128" s="50" t="s">
        <v>1409</v>
      </c>
      <c r="E128" s="50">
        <v>850738</v>
      </c>
      <c r="F128" s="48" t="s">
        <v>1410</v>
      </c>
      <c r="G128" s="51" t="s">
        <v>1192</v>
      </c>
      <c r="H128" s="52">
        <v>108.5</v>
      </c>
      <c r="I128" s="50" t="s">
        <v>17</v>
      </c>
      <c r="J128" s="51" t="s">
        <v>54</v>
      </c>
      <c r="K128" s="53">
        <v>969</v>
      </c>
      <c r="L128" s="54">
        <v>105136.5</v>
      </c>
      <c r="M128" s="54">
        <v>0.3</v>
      </c>
      <c r="N128" s="53">
        <v>0.31950179001731416</v>
      </c>
      <c r="O128" s="55"/>
      <c r="P128" s="56">
        <f>IF(OR(ISERROR(K128*$C$19/$C$16),EXACT(MID(B128,1,4),"WPL:")),0,K128*$C$19/$C$16)</f>
        <v>4</v>
      </c>
      <c r="Q128" s="57">
        <f>IF(ISERROR(L128*$C$19/$C$16),0,L128*$C$19/$C$16)</f>
        <v>4</v>
      </c>
      <c r="R128" s="55">
        <f>IF(OR(ISERROR(K128*$C$20/L242),EXACT(MID(B128,1,4),"WPL:")),0,K128*$C$20/L242)</f>
        <v>4</v>
      </c>
      <c r="S128" s="58">
        <f>IF(ISERROR(N128*$C$20),0,N128*$C$20/100)</f>
        <v>4</v>
      </c>
      <c r="T128" s="59">
        <f>IF(OR(ISERROR(K128*$C$19/$C$16),MID(B128,1,4)&lt;&gt;"WPL:"),0,K128*$C$19/$C$16)</f>
        <v>4</v>
      </c>
      <c r="U128" s="58">
        <f>IF(OR(ISERROR(L128*$C$19/$C$16),MID(B128,1,4)&lt;&gt;"WPL:"),0,K128*H128*$C$19/$C$16)</f>
        <v>4</v>
      </c>
      <c r="V128" s="59">
        <f>IF(OR(ISERROR(K128*$C$20/L242),MID(B128,1,4)&lt;&gt;"WPL:"),0,K128*$C$20/L242)</f>
        <v>4</v>
      </c>
      <c r="W128" s="58">
        <f>IF(OR(ISERROR(K128*H128/L242*$C$20),MID(B128,1,4)&lt;&gt;"WPL:"),0,K128*H128/L242*$C$20)</f>
        <v>4</v>
      </c>
      <c r="X128" s="60" t="s">
        <v>421</v>
      </c>
    </row>
    <row r="129" spans="1:24" ht="13.5" customHeight="1" outlineLevel="1">
      <c r="A129" s="47" t="s">
        <v>1419</v>
      </c>
      <c r="B129" s="48" t="s">
        <v>1420</v>
      </c>
      <c r="C129" s="49" t="s">
        <v>1421</v>
      </c>
      <c r="D129" s="50" t="s">
        <v>1422</v>
      </c>
      <c r="E129" s="50">
        <v>850842</v>
      </c>
      <c r="F129" s="48" t="s">
        <v>1423</v>
      </c>
      <c r="G129" s="51" t="s">
        <v>1192</v>
      </c>
      <c r="H129" s="52">
        <v>89.25</v>
      </c>
      <c r="I129" s="50" t="s">
        <v>17</v>
      </c>
      <c r="J129" s="51" t="s">
        <v>54</v>
      </c>
      <c r="K129" s="53">
        <v>560</v>
      </c>
      <c r="L129" s="54">
        <v>49980</v>
      </c>
      <c r="M129" s="54">
        <v>0.2</v>
      </c>
      <c r="N129" s="53">
        <v>0.15188540102690656</v>
      </c>
      <c r="O129" s="55"/>
      <c r="P129" s="56">
        <f>IF(OR(ISERROR(K129*$C$19/$C$16),EXACT(MID(B129,1,4),"WPL:")),0,K129*$C$19/$C$16)</f>
        <v>4</v>
      </c>
      <c r="Q129" s="57">
        <f>IF(ISERROR(L129*$C$19/$C$16),0,L129*$C$19/$C$16)</f>
        <v>4</v>
      </c>
      <c r="R129" s="55">
        <f>IF(OR(ISERROR(K129*$C$20/L242),EXACT(MID(B129,1,4),"WPL:")),0,K129*$C$20/L242)</f>
        <v>4</v>
      </c>
      <c r="S129" s="58">
        <f>IF(ISERROR(N129*$C$20),0,N129*$C$20/100)</f>
        <v>4</v>
      </c>
      <c r="T129" s="59">
        <f>IF(OR(ISERROR(K129*$C$19/$C$16),MID(B129,1,4)&lt;&gt;"WPL:"),0,K129*$C$19/$C$16)</f>
        <v>4</v>
      </c>
      <c r="U129" s="58">
        <f>IF(OR(ISERROR(L129*$C$19/$C$16),MID(B129,1,4)&lt;&gt;"WPL:"),0,K129*H129*$C$19/$C$16)</f>
        <v>4</v>
      </c>
      <c r="V129" s="59">
        <f>IF(OR(ISERROR(K129*$C$20/L242),MID(B129,1,4)&lt;&gt;"WPL:"),0,K129*$C$20/L242)</f>
        <v>4</v>
      </c>
      <c r="W129" s="58">
        <f>IF(OR(ISERROR(K129*H129/L242*$C$20),MID(B129,1,4)&lt;&gt;"WPL:"),0,K129*H129/L242*$C$20)</f>
        <v>4</v>
      </c>
      <c r="X129" s="60" t="s">
        <v>266</v>
      </c>
    </row>
    <row r="130" spans="1:24" ht="13.5" customHeight="1" outlineLevel="1">
      <c r="A130" s="47" t="s">
        <v>1432</v>
      </c>
      <c r="B130" s="48" t="s">
        <v>1433</v>
      </c>
      <c r="C130" s="49" t="s">
        <v>1434</v>
      </c>
      <c r="D130" s="50" t="s">
        <v>1435</v>
      </c>
      <c r="E130" s="50">
        <v>851223</v>
      </c>
      <c r="F130" s="48" t="s">
        <v>1436</v>
      </c>
      <c r="G130" s="51" t="s">
        <v>1192</v>
      </c>
      <c r="H130" s="52">
        <v>240.15</v>
      </c>
      <c r="I130" s="50" t="s">
        <v>17</v>
      </c>
      <c r="J130" s="51" t="s">
        <v>54</v>
      </c>
      <c r="K130" s="53">
        <v>401</v>
      </c>
      <c r="L130" s="54">
        <v>96300.15</v>
      </c>
      <c r="M130" s="54">
        <v>0.3</v>
      </c>
      <c r="N130" s="53">
        <v>0.29264879755304635</v>
      </c>
      <c r="O130" s="55"/>
      <c r="P130" s="56">
        <f>IF(OR(ISERROR(K130*$C$19/$C$16),EXACT(MID(B130,1,4),"WPL:")),0,K130*$C$19/$C$16)</f>
        <v>4</v>
      </c>
      <c r="Q130" s="57">
        <f>IF(ISERROR(L130*$C$19/$C$16),0,L130*$C$19/$C$16)</f>
        <v>4</v>
      </c>
      <c r="R130" s="55">
        <f>IF(OR(ISERROR(K130*$C$20/L242),EXACT(MID(B130,1,4),"WPL:")),0,K130*$C$20/L242)</f>
        <v>4</v>
      </c>
      <c r="S130" s="58">
        <f>IF(ISERROR(N130*$C$20),0,N130*$C$20/100)</f>
        <v>4</v>
      </c>
      <c r="T130" s="59">
        <f>IF(OR(ISERROR(K130*$C$19/$C$16),MID(B130,1,4)&lt;&gt;"WPL:"),0,K130*$C$19/$C$16)</f>
        <v>4</v>
      </c>
      <c r="U130" s="58">
        <f>IF(OR(ISERROR(L130*$C$19/$C$16),MID(B130,1,4)&lt;&gt;"WPL:"),0,K130*H130*$C$19/$C$16)</f>
        <v>4</v>
      </c>
      <c r="V130" s="59">
        <f>IF(OR(ISERROR(K130*$C$20/L242),MID(B130,1,4)&lt;&gt;"WPL:"),0,K130*$C$20/L242)</f>
        <v>4</v>
      </c>
      <c r="W130" s="58">
        <f>IF(OR(ISERROR(K130*H130/L242*$C$20),MID(B130,1,4)&lt;&gt;"WPL:"),0,K130*H130/L242*$C$20)</f>
        <v>4</v>
      </c>
      <c r="X130" s="60" t="s">
        <v>280</v>
      </c>
    </row>
    <row r="131" spans="1:24" ht="13.5" customHeight="1" outlineLevel="1">
      <c r="A131" s="47" t="s">
        <v>1445</v>
      </c>
      <c r="B131" s="48" t="s">
        <v>1446</v>
      </c>
      <c r="C131" s="49" t="s">
        <v>1447</v>
      </c>
      <c r="D131" s="50" t="s">
        <v>1448</v>
      </c>
      <c r="E131" s="50">
        <v>863195</v>
      </c>
      <c r="F131" s="48" t="s">
        <v>1449</v>
      </c>
      <c r="G131" s="51" t="s">
        <v>1192</v>
      </c>
      <c r="H131" s="52">
        <v>112.45</v>
      </c>
      <c r="I131" s="50" t="s">
        <v>17</v>
      </c>
      <c r="J131" s="51" t="s">
        <v>54</v>
      </c>
      <c r="K131" s="53">
        <v>1097</v>
      </c>
      <c r="L131" s="54">
        <v>123357.65</v>
      </c>
      <c r="M131" s="54">
        <v>0.4</v>
      </c>
      <c r="N131" s="53">
        <v>0.37487447258877105</v>
      </c>
      <c r="O131" s="55"/>
      <c r="P131" s="56">
        <f>IF(OR(ISERROR(K131*$C$19/$C$16),EXACT(MID(B131,1,4),"WPL:")),0,K131*$C$19/$C$16)</f>
        <v>4</v>
      </c>
      <c r="Q131" s="57">
        <f>IF(ISERROR(L131*$C$19/$C$16),0,L131*$C$19/$C$16)</f>
        <v>4</v>
      </c>
      <c r="R131" s="55">
        <f>IF(OR(ISERROR(K131*$C$20/L242),EXACT(MID(B131,1,4),"WPL:")),0,K131*$C$20/L242)</f>
        <v>4</v>
      </c>
      <c r="S131" s="58">
        <f>IF(ISERROR(N131*$C$20),0,N131*$C$20/100)</f>
        <v>4</v>
      </c>
      <c r="T131" s="59">
        <f>IF(OR(ISERROR(K131*$C$19/$C$16),MID(B131,1,4)&lt;&gt;"WPL:"),0,K131*$C$19/$C$16)</f>
        <v>4</v>
      </c>
      <c r="U131" s="58">
        <f>IF(OR(ISERROR(L131*$C$19/$C$16),MID(B131,1,4)&lt;&gt;"WPL:"),0,K131*H131*$C$19/$C$16)</f>
        <v>4</v>
      </c>
      <c r="V131" s="59">
        <f>IF(OR(ISERROR(K131*$C$20/L242),MID(B131,1,4)&lt;&gt;"WPL:"),0,K131*$C$20/L242)</f>
        <v>4</v>
      </c>
      <c r="W131" s="58">
        <f>IF(OR(ISERROR(K131*H131/L242*$C$20),MID(B131,1,4)&lt;&gt;"WPL:"),0,K131*H131/L242*$C$20)</f>
        <v>4</v>
      </c>
      <c r="X131" s="60" t="s">
        <v>500</v>
      </c>
    </row>
    <row r="132" spans="1:24" ht="13.5" customHeight="1" outlineLevel="1">
      <c r="A132" s="47" t="s">
        <v>1458</v>
      </c>
      <c r="B132" s="48" t="s">
        <v>1459</v>
      </c>
      <c r="C132" s="49" t="s">
        <v>1460</v>
      </c>
      <c r="D132" s="50" t="s">
        <v>1461</v>
      </c>
      <c r="E132" s="50">
        <v>863272</v>
      </c>
      <c r="F132" s="48" t="s">
        <v>1462</v>
      </c>
      <c r="G132" s="51" t="s">
        <v>1192</v>
      </c>
      <c r="H132" s="52">
        <v>36.615</v>
      </c>
      <c r="I132" s="50" t="s">
        <v>17</v>
      </c>
      <c r="J132" s="51" t="s">
        <v>54</v>
      </c>
      <c r="K132" s="53">
        <v>1165</v>
      </c>
      <c r="L132" s="54">
        <v>42656.48</v>
      </c>
      <c r="M132" s="54">
        <v>0.1</v>
      </c>
      <c r="N132" s="53">
        <v>0.12962978333725927</v>
      </c>
      <c r="O132" s="55"/>
      <c r="P132" s="56">
        <f>IF(OR(ISERROR(K132*$C$19/$C$16),EXACT(MID(B132,1,4),"WPL:")),0,K132*$C$19/$C$16)</f>
        <v>4</v>
      </c>
      <c r="Q132" s="57">
        <f>IF(ISERROR(L132*$C$19/$C$16),0,L132*$C$19/$C$16)</f>
        <v>4</v>
      </c>
      <c r="R132" s="55">
        <f>IF(OR(ISERROR(K132*$C$20/L242),EXACT(MID(B132,1,4),"WPL:")),0,K132*$C$20/L242)</f>
        <v>4</v>
      </c>
      <c r="S132" s="58">
        <f>IF(ISERROR(N132*$C$20),0,N132*$C$20/100)</f>
        <v>4</v>
      </c>
      <c r="T132" s="59">
        <f>IF(OR(ISERROR(K132*$C$19/$C$16),MID(B132,1,4)&lt;&gt;"WPL:"),0,K132*$C$19/$C$16)</f>
        <v>4</v>
      </c>
      <c r="U132" s="58">
        <f>IF(OR(ISERROR(L132*$C$19/$C$16),MID(B132,1,4)&lt;&gt;"WPL:"),0,K132*H132*$C$19/$C$16)</f>
        <v>4</v>
      </c>
      <c r="V132" s="59">
        <f>IF(OR(ISERROR(K132*$C$20/L242),MID(B132,1,4)&lt;&gt;"WPL:"),0,K132*$C$20/L242)</f>
        <v>4</v>
      </c>
      <c r="W132" s="58">
        <f>IF(OR(ISERROR(K132*H132/L242*$C$20),MID(B132,1,4)&lt;&gt;"WPL:"),0,K132*H132/L242*$C$20)</f>
        <v>4</v>
      </c>
      <c r="X132" s="60" t="s">
        <v>1471</v>
      </c>
    </row>
    <row r="133" spans="1:24" ht="13.5" customHeight="1" outlineLevel="1">
      <c r="A133" s="47" t="s">
        <v>1472</v>
      </c>
      <c r="B133" s="48" t="s">
        <v>1473</v>
      </c>
      <c r="C133" s="49" t="s">
        <v>1474</v>
      </c>
      <c r="D133" s="50" t="s">
        <v>1475</v>
      </c>
      <c r="E133" s="50">
        <v>860180</v>
      </c>
      <c r="F133" s="48" t="s">
        <v>1476</v>
      </c>
      <c r="G133" s="51" t="s">
        <v>1192</v>
      </c>
      <c r="H133" s="52">
        <v>67.2</v>
      </c>
      <c r="I133" s="50" t="s">
        <v>17</v>
      </c>
      <c r="J133" s="51" t="s">
        <v>54</v>
      </c>
      <c r="K133" s="53">
        <v>2976</v>
      </c>
      <c r="L133" s="54">
        <v>199987.2</v>
      </c>
      <c r="M133" s="54">
        <v>0.6</v>
      </c>
      <c r="N133" s="53">
        <v>0.6077458197728725</v>
      </c>
      <c r="O133" s="55"/>
      <c r="P133" s="56">
        <f>IF(OR(ISERROR(K133*$C$19/$C$16),EXACT(MID(B133,1,4),"WPL:")),0,K133*$C$19/$C$16)</f>
        <v>4</v>
      </c>
      <c r="Q133" s="57">
        <f>IF(ISERROR(L133*$C$19/$C$16),0,L133*$C$19/$C$16)</f>
        <v>4</v>
      </c>
      <c r="R133" s="55">
        <f>IF(OR(ISERROR(K133*$C$20/L242),EXACT(MID(B133,1,4),"WPL:")),0,K133*$C$20/L242)</f>
        <v>4</v>
      </c>
      <c r="S133" s="58">
        <f>IF(ISERROR(N133*$C$20),0,N133*$C$20/100)</f>
        <v>4</v>
      </c>
      <c r="T133" s="59">
        <f>IF(OR(ISERROR(K133*$C$19/$C$16),MID(B133,1,4)&lt;&gt;"WPL:"),0,K133*$C$19/$C$16)</f>
        <v>4</v>
      </c>
      <c r="U133" s="58">
        <f>IF(OR(ISERROR(L133*$C$19/$C$16),MID(B133,1,4)&lt;&gt;"WPL:"),0,K133*H133*$C$19/$C$16)</f>
        <v>4</v>
      </c>
      <c r="V133" s="59">
        <f>IF(OR(ISERROR(K133*$C$20/L242),MID(B133,1,4)&lt;&gt;"WPL:"),0,K133*$C$20/L242)</f>
        <v>4</v>
      </c>
      <c r="W133" s="58">
        <f>IF(OR(ISERROR(K133*H133/L242*$C$20),MID(B133,1,4)&lt;&gt;"WPL:"),0,K133*H133/L242*$C$20)</f>
        <v>4</v>
      </c>
      <c r="X133" s="60" t="s">
        <v>266</v>
      </c>
    </row>
    <row r="134" spans="1:24" ht="13.5" customHeight="1" outlineLevel="1">
      <c r="A134" s="47" t="s">
        <v>1485</v>
      </c>
      <c r="B134" s="48" t="s">
        <v>1486</v>
      </c>
      <c r="C134" s="49" t="s">
        <v>1487</v>
      </c>
      <c r="D134" s="50" t="s">
        <v>1488</v>
      </c>
      <c r="E134" s="50">
        <v>863733</v>
      </c>
      <c r="F134" s="48" t="s">
        <v>1489</v>
      </c>
      <c r="G134" s="51" t="s">
        <v>1192</v>
      </c>
      <c r="H134" s="52">
        <v>220.15</v>
      </c>
      <c r="I134" s="50" t="s">
        <v>17</v>
      </c>
      <c r="J134" s="51" t="s">
        <v>54</v>
      </c>
      <c r="K134" s="53">
        <v>526</v>
      </c>
      <c r="L134" s="54">
        <v>115798.9</v>
      </c>
      <c r="M134" s="54">
        <v>0.4</v>
      </c>
      <c r="N134" s="53">
        <v>0.35190400890305423</v>
      </c>
      <c r="O134" s="55"/>
      <c r="P134" s="56">
        <f>IF(OR(ISERROR(K134*$C$19/$C$16),EXACT(MID(B134,1,4),"WPL:")),0,K134*$C$19/$C$16)</f>
        <v>4</v>
      </c>
      <c r="Q134" s="57">
        <f>IF(ISERROR(L134*$C$19/$C$16),0,L134*$C$19/$C$16)</f>
        <v>4</v>
      </c>
      <c r="R134" s="55">
        <f>IF(OR(ISERROR(K134*$C$20/L242),EXACT(MID(B134,1,4),"WPL:")),0,K134*$C$20/L242)</f>
        <v>4</v>
      </c>
      <c r="S134" s="58">
        <f>IF(ISERROR(N134*$C$20),0,N134*$C$20/100)</f>
        <v>4</v>
      </c>
      <c r="T134" s="59">
        <f>IF(OR(ISERROR(K134*$C$19/$C$16),MID(B134,1,4)&lt;&gt;"WPL:"),0,K134*$C$19/$C$16)</f>
        <v>4</v>
      </c>
      <c r="U134" s="58">
        <f>IF(OR(ISERROR(L134*$C$19/$C$16),MID(B134,1,4)&lt;&gt;"WPL:"),0,K134*H134*$C$19/$C$16)</f>
        <v>4</v>
      </c>
      <c r="V134" s="59">
        <f>IF(OR(ISERROR(K134*$C$20/L242),MID(B134,1,4)&lt;&gt;"WPL:"),0,K134*$C$20/L242)</f>
        <v>4</v>
      </c>
      <c r="W134" s="58">
        <f>IF(OR(ISERROR(K134*H134/L242*$C$20),MID(B134,1,4)&lt;&gt;"WPL:"),0,K134*H134/L242*$C$20)</f>
        <v>4</v>
      </c>
      <c r="X134" s="60" t="s">
        <v>1471</v>
      </c>
    </row>
    <row r="135" spans="1:24" ht="13.5" customHeight="1" outlineLevel="1">
      <c r="A135" s="47" t="s">
        <v>1498</v>
      </c>
      <c r="B135" s="48" t="s">
        <v>1499</v>
      </c>
      <c r="C135" s="49" t="s">
        <v>1500</v>
      </c>
      <c r="D135" s="50" t="s">
        <v>1501</v>
      </c>
      <c r="E135" s="50">
        <v>872087</v>
      </c>
      <c r="F135" s="48" t="s">
        <v>1502</v>
      </c>
      <c r="G135" s="51" t="s">
        <v>1192</v>
      </c>
      <c r="H135" s="52">
        <v>46.745</v>
      </c>
      <c r="I135" s="50" t="s">
        <v>17</v>
      </c>
      <c r="J135" s="51" t="s">
        <v>54</v>
      </c>
      <c r="K135" s="53">
        <v>2644</v>
      </c>
      <c r="L135" s="54">
        <v>123593.78</v>
      </c>
      <c r="M135" s="54">
        <v>0.4</v>
      </c>
      <c r="N135" s="53">
        <v>0.3755920536160717</v>
      </c>
      <c r="O135" s="55"/>
      <c r="P135" s="56">
        <f>IF(OR(ISERROR(K135*$C$19/$C$16),EXACT(MID(B135,1,4),"WPL:")),0,K135*$C$19/$C$16)</f>
        <v>4</v>
      </c>
      <c r="Q135" s="57">
        <f>IF(ISERROR(L135*$C$19/$C$16),0,L135*$C$19/$C$16)</f>
        <v>4</v>
      </c>
      <c r="R135" s="55">
        <f>IF(OR(ISERROR(K135*$C$20/L242),EXACT(MID(B135,1,4),"WPL:")),0,K135*$C$20/L242)</f>
        <v>4</v>
      </c>
      <c r="S135" s="58">
        <f>IF(ISERROR(N135*$C$20),0,N135*$C$20/100)</f>
        <v>4</v>
      </c>
      <c r="T135" s="59">
        <f>IF(OR(ISERROR(K135*$C$19/$C$16),MID(B135,1,4)&lt;&gt;"WPL:"),0,K135*$C$19/$C$16)</f>
        <v>4</v>
      </c>
      <c r="U135" s="58">
        <f>IF(OR(ISERROR(L135*$C$19/$C$16),MID(B135,1,4)&lt;&gt;"WPL:"),0,K135*H135*$C$19/$C$16)</f>
        <v>4</v>
      </c>
      <c r="V135" s="59">
        <f>IF(OR(ISERROR(K135*$C$20/L242),MID(B135,1,4)&lt;&gt;"WPL:"),0,K135*$C$20/L242)</f>
        <v>4</v>
      </c>
      <c r="W135" s="58">
        <f>IF(OR(ISERROR(K135*H135/L242*$C$20),MID(B135,1,4)&lt;&gt;"WPL:"),0,K135*H135/L242*$C$20)</f>
        <v>4</v>
      </c>
      <c r="X135" s="60" t="s">
        <v>266</v>
      </c>
    </row>
    <row r="136" spans="1:24" ht="13.5" customHeight="1" outlineLevel="1">
      <c r="A136" s="47" t="s">
        <v>1511</v>
      </c>
      <c r="B136" s="48" t="s">
        <v>1512</v>
      </c>
      <c r="C136" s="49" t="s">
        <v>1513</v>
      </c>
      <c r="D136" s="50" t="s">
        <v>1514</v>
      </c>
      <c r="E136" s="50">
        <v>867475</v>
      </c>
      <c r="F136" s="48" t="s">
        <v>1515</v>
      </c>
      <c r="G136" s="51" t="s">
        <v>1192</v>
      </c>
      <c r="H136" s="52">
        <v>71.7</v>
      </c>
      <c r="I136" s="50" t="s">
        <v>17</v>
      </c>
      <c r="J136" s="51" t="s">
        <v>54</v>
      </c>
      <c r="K136" s="53">
        <v>2687</v>
      </c>
      <c r="L136" s="54">
        <v>192657.9</v>
      </c>
      <c r="M136" s="54">
        <v>0.6</v>
      </c>
      <c r="N136" s="53">
        <v>0.5854726371048751</v>
      </c>
      <c r="O136" s="55"/>
      <c r="P136" s="56">
        <f>IF(OR(ISERROR(K136*$C$19/$C$16),EXACT(MID(B136,1,4),"WPL:")),0,K136*$C$19/$C$16)</f>
        <v>4</v>
      </c>
      <c r="Q136" s="57">
        <f>IF(ISERROR(L136*$C$19/$C$16),0,L136*$C$19/$C$16)</f>
        <v>4</v>
      </c>
      <c r="R136" s="55">
        <f>IF(OR(ISERROR(K136*$C$20/L242),EXACT(MID(B136,1,4),"WPL:")),0,K136*$C$20/L242)</f>
        <v>4</v>
      </c>
      <c r="S136" s="58">
        <f>IF(ISERROR(N136*$C$20),0,N136*$C$20/100)</f>
        <v>4</v>
      </c>
      <c r="T136" s="59">
        <f>IF(OR(ISERROR(K136*$C$19/$C$16),MID(B136,1,4)&lt;&gt;"WPL:"),0,K136*$C$19/$C$16)</f>
        <v>4</v>
      </c>
      <c r="U136" s="58">
        <f>IF(OR(ISERROR(L136*$C$19/$C$16),MID(B136,1,4)&lt;&gt;"WPL:"),0,K136*H136*$C$19/$C$16)</f>
        <v>4</v>
      </c>
      <c r="V136" s="59">
        <f>IF(OR(ISERROR(K136*$C$20/L242),MID(B136,1,4)&lt;&gt;"WPL:"),0,K136*$C$20/L242)</f>
        <v>4</v>
      </c>
      <c r="W136" s="58">
        <f>IF(OR(ISERROR(K136*H136/L242*$C$20),MID(B136,1,4)&lt;&gt;"WPL:"),0,K136*H136/L242*$C$20)</f>
        <v>4</v>
      </c>
      <c r="X136" s="60" t="s">
        <v>266</v>
      </c>
    </row>
    <row r="137" spans="1:24" ht="13.5" customHeight="1" outlineLevel="1">
      <c r="A137" s="47" t="s">
        <v>1524</v>
      </c>
      <c r="B137" s="48" t="s">
        <v>1525</v>
      </c>
      <c r="C137" s="49" t="s">
        <v>1526</v>
      </c>
      <c r="D137" s="50" t="s">
        <v>1527</v>
      </c>
      <c r="E137" s="50">
        <v>591068</v>
      </c>
      <c r="F137" s="48" t="s">
        <v>1528</v>
      </c>
      <c r="G137" s="51" t="s">
        <v>1192</v>
      </c>
      <c r="H137" s="52">
        <v>17.13</v>
      </c>
      <c r="I137" s="50" t="s">
        <v>17</v>
      </c>
      <c r="J137" s="51" t="s">
        <v>54</v>
      </c>
      <c r="K137" s="53">
        <v>5449</v>
      </c>
      <c r="L137" s="54">
        <v>93341.37</v>
      </c>
      <c r="M137" s="54">
        <v>0.3</v>
      </c>
      <c r="N137" s="53">
        <v>0.2836572912135027</v>
      </c>
      <c r="O137" s="55"/>
      <c r="P137" s="56">
        <f>IF(OR(ISERROR(K137*$C$19/$C$16),EXACT(MID(B137,1,4),"WPL:")),0,K137*$C$19/$C$16)</f>
        <v>4</v>
      </c>
      <c r="Q137" s="57">
        <f>IF(ISERROR(L137*$C$19/$C$16),0,L137*$C$19/$C$16)</f>
        <v>4</v>
      </c>
      <c r="R137" s="55">
        <f>IF(OR(ISERROR(K137*$C$20/L242),EXACT(MID(B137,1,4),"WPL:")),0,K137*$C$20/L242)</f>
        <v>4</v>
      </c>
      <c r="S137" s="58">
        <f>IF(ISERROR(N137*$C$20),0,N137*$C$20/100)</f>
        <v>4</v>
      </c>
      <c r="T137" s="59">
        <f>IF(OR(ISERROR(K137*$C$19/$C$16),MID(B137,1,4)&lt;&gt;"WPL:"),0,K137*$C$19/$C$16)</f>
        <v>4</v>
      </c>
      <c r="U137" s="58">
        <f>IF(OR(ISERROR(L137*$C$19/$C$16),MID(B137,1,4)&lt;&gt;"WPL:"),0,K137*H137*$C$19/$C$16)</f>
        <v>4</v>
      </c>
      <c r="V137" s="59">
        <f>IF(OR(ISERROR(K137*$C$20/L242),MID(B137,1,4)&lt;&gt;"WPL:"),0,K137*$C$20/L242)</f>
        <v>4</v>
      </c>
      <c r="W137" s="58">
        <f>IF(OR(ISERROR(K137*H137/L242*$C$20),MID(B137,1,4)&lt;&gt;"WPL:"),0,K137*H137/L242*$C$20)</f>
        <v>4</v>
      </c>
      <c r="X137" s="60" t="s">
        <v>1537</v>
      </c>
    </row>
    <row r="138" spans="1:24" ht="13.5" customHeight="1" outlineLevel="1">
      <c r="A138" s="47" t="s">
        <v>1538</v>
      </c>
      <c r="B138" s="48" t="s">
        <v>1539</v>
      </c>
      <c r="C138" s="49" t="s">
        <v>1540</v>
      </c>
      <c r="D138" s="50" t="s">
        <v>1541</v>
      </c>
      <c r="E138" s="50">
        <v>883123</v>
      </c>
      <c r="F138" s="48" t="s">
        <v>1542</v>
      </c>
      <c r="G138" s="51" t="s">
        <v>1192</v>
      </c>
      <c r="H138" s="52">
        <v>208.45</v>
      </c>
      <c r="I138" s="50" t="s">
        <v>17</v>
      </c>
      <c r="J138" s="51" t="s">
        <v>54</v>
      </c>
      <c r="K138" s="53">
        <v>289</v>
      </c>
      <c r="L138" s="54">
        <v>60242.05</v>
      </c>
      <c r="M138" s="54">
        <v>0.2</v>
      </c>
      <c r="N138" s="53">
        <v>0.18307098685340048</v>
      </c>
      <c r="O138" s="55"/>
      <c r="P138" s="56">
        <f>IF(OR(ISERROR(K138*$C$19/$C$16),EXACT(MID(B138,1,4),"WPL:")),0,K138*$C$19/$C$16)</f>
        <v>4</v>
      </c>
      <c r="Q138" s="57">
        <f>IF(ISERROR(L138*$C$19/$C$16),0,L138*$C$19/$C$16)</f>
        <v>4</v>
      </c>
      <c r="R138" s="55">
        <f>IF(OR(ISERROR(K138*$C$20/L242),EXACT(MID(B138,1,4),"WPL:")),0,K138*$C$20/L242)</f>
        <v>4</v>
      </c>
      <c r="S138" s="58">
        <f>IF(ISERROR(N138*$C$20),0,N138*$C$20/100)</f>
        <v>4</v>
      </c>
      <c r="T138" s="59">
        <f>IF(OR(ISERROR(K138*$C$19/$C$16),MID(B138,1,4)&lt;&gt;"WPL:"),0,K138*$C$19/$C$16)</f>
        <v>4</v>
      </c>
      <c r="U138" s="58">
        <f>IF(OR(ISERROR(L138*$C$19/$C$16),MID(B138,1,4)&lt;&gt;"WPL:"),0,K138*H138*$C$19/$C$16)</f>
        <v>4</v>
      </c>
      <c r="V138" s="59">
        <f>IF(OR(ISERROR(K138*$C$20/L242),MID(B138,1,4)&lt;&gt;"WPL:"),0,K138*$C$20/L242)</f>
        <v>4</v>
      </c>
      <c r="W138" s="58">
        <f>IF(OR(ISERROR(K138*H138/L242*$C$20),MID(B138,1,4)&lt;&gt;"WPL:"),0,K138*H138/L242*$C$20)</f>
        <v>4</v>
      </c>
      <c r="X138" s="60" t="s">
        <v>280</v>
      </c>
    </row>
    <row r="139" spans="1:24" ht="13.5" customHeight="1" outlineLevel="1">
      <c r="A139" s="47" t="s">
        <v>1551</v>
      </c>
      <c r="B139" s="48" t="s">
        <v>1552</v>
      </c>
      <c r="C139" s="49" t="s">
        <v>1553</v>
      </c>
      <c r="D139" s="50" t="s">
        <v>1554</v>
      </c>
      <c r="E139" s="50">
        <v>859386</v>
      </c>
      <c r="F139" s="48" t="s">
        <v>1555</v>
      </c>
      <c r="G139" s="51" t="s">
        <v>1192</v>
      </c>
      <c r="H139" s="52">
        <v>63</v>
      </c>
      <c r="I139" s="50" t="s">
        <v>17</v>
      </c>
      <c r="J139" s="51" t="s">
        <v>54</v>
      </c>
      <c r="K139" s="53">
        <v>1016</v>
      </c>
      <c r="L139" s="54">
        <v>64008</v>
      </c>
      <c r="M139" s="54">
        <v>0.2</v>
      </c>
      <c r="N139" s="53">
        <v>0.19451542114706352</v>
      </c>
      <c r="O139" s="55"/>
      <c r="P139" s="56">
        <f>IF(OR(ISERROR(K139*$C$19/$C$16),EXACT(MID(B139,1,4),"WPL:")),0,K139*$C$19/$C$16)</f>
        <v>4</v>
      </c>
      <c r="Q139" s="57">
        <f>IF(ISERROR(L139*$C$19/$C$16),0,L139*$C$19/$C$16)</f>
        <v>4</v>
      </c>
      <c r="R139" s="55">
        <f>IF(OR(ISERROR(K139*$C$20/L242),EXACT(MID(B139,1,4),"WPL:")),0,K139*$C$20/L242)</f>
        <v>4</v>
      </c>
      <c r="S139" s="58">
        <f>IF(ISERROR(N139*$C$20),0,N139*$C$20/100)</f>
        <v>4</v>
      </c>
      <c r="T139" s="59">
        <f>IF(OR(ISERROR(K139*$C$19/$C$16),MID(B139,1,4)&lt;&gt;"WPL:"),0,K139*$C$19/$C$16)</f>
        <v>4</v>
      </c>
      <c r="U139" s="58">
        <f>IF(OR(ISERROR(L139*$C$19/$C$16),MID(B139,1,4)&lt;&gt;"WPL:"),0,K139*H139*$C$19/$C$16)</f>
        <v>4</v>
      </c>
      <c r="V139" s="59">
        <f>IF(OR(ISERROR(K139*$C$20/L242),MID(B139,1,4)&lt;&gt;"WPL:"),0,K139*$C$20/L242)</f>
        <v>4</v>
      </c>
      <c r="W139" s="58">
        <f>IF(OR(ISERROR(K139*H139/L242*$C$20),MID(B139,1,4)&lt;&gt;"WPL:"),0,K139*H139/L242*$C$20)</f>
        <v>4</v>
      </c>
      <c r="X139" s="60" t="s">
        <v>1537</v>
      </c>
    </row>
    <row r="140" spans="1:24" ht="13.5" customHeight="1" outlineLevel="1">
      <c r="A140" s="47" t="s">
        <v>1564</v>
      </c>
      <c r="B140" s="48" t="s">
        <v>1565</v>
      </c>
      <c r="C140" s="49" t="s">
        <v>1566</v>
      </c>
      <c r="D140" s="50" t="s">
        <v>1567</v>
      </c>
      <c r="E140" s="50">
        <v>901295</v>
      </c>
      <c r="F140" s="48" t="s">
        <v>1568</v>
      </c>
      <c r="G140" s="51" t="s">
        <v>1192</v>
      </c>
      <c r="H140" s="52">
        <v>77.38</v>
      </c>
      <c r="I140" s="50" t="s">
        <v>17</v>
      </c>
      <c r="J140" s="51" t="s">
        <v>54</v>
      </c>
      <c r="K140" s="53">
        <v>681</v>
      </c>
      <c r="L140" s="54">
        <v>52695.78</v>
      </c>
      <c r="M140" s="54">
        <v>0.2</v>
      </c>
      <c r="N140" s="53">
        <v>0.16013844893408646</v>
      </c>
      <c r="O140" s="55"/>
      <c r="P140" s="56">
        <f>IF(OR(ISERROR(K140*$C$19/$C$16),EXACT(MID(B140,1,4),"WPL:")),0,K140*$C$19/$C$16)</f>
        <v>4</v>
      </c>
      <c r="Q140" s="57">
        <f>IF(ISERROR(L140*$C$19/$C$16),0,L140*$C$19/$C$16)</f>
        <v>4</v>
      </c>
      <c r="R140" s="55">
        <f>IF(OR(ISERROR(K140*$C$20/L242),EXACT(MID(B140,1,4),"WPL:")),0,K140*$C$20/L242)</f>
        <v>4</v>
      </c>
      <c r="S140" s="58">
        <f>IF(ISERROR(N140*$C$20),0,N140*$C$20/100)</f>
        <v>4</v>
      </c>
      <c r="T140" s="59">
        <f>IF(OR(ISERROR(K140*$C$19/$C$16),MID(B140,1,4)&lt;&gt;"WPL:"),0,K140*$C$19/$C$16)</f>
        <v>4</v>
      </c>
      <c r="U140" s="58">
        <f>IF(OR(ISERROR(L140*$C$19/$C$16),MID(B140,1,4)&lt;&gt;"WPL:"),0,K140*H140*$C$19/$C$16)</f>
        <v>4</v>
      </c>
      <c r="V140" s="59">
        <f>IF(OR(ISERROR(K140*$C$20/L242),MID(B140,1,4)&lt;&gt;"WPL:"),0,K140*$C$20/L242)</f>
        <v>4</v>
      </c>
      <c r="W140" s="58">
        <f>IF(OR(ISERROR(K140*H140/L242*$C$20),MID(B140,1,4)&lt;&gt;"WPL:"),0,K140*H140/L242*$C$20)</f>
        <v>4</v>
      </c>
      <c r="X140" s="60" t="s">
        <v>629</v>
      </c>
    </row>
    <row r="141" spans="1:24" ht="13.5" customHeight="1" outlineLevel="1">
      <c r="A141" s="47" t="s">
        <v>1577</v>
      </c>
      <c r="B141" s="48" t="s">
        <v>1578</v>
      </c>
      <c r="C141" s="49" t="s">
        <v>1579</v>
      </c>
      <c r="D141" s="50" t="s">
        <v>1580</v>
      </c>
      <c r="E141" s="50">
        <v>873403</v>
      </c>
      <c r="F141" s="48" t="s">
        <v>1581</v>
      </c>
      <c r="G141" s="51" t="s">
        <v>1192</v>
      </c>
      <c r="H141" s="52">
        <v>47.11</v>
      </c>
      <c r="I141" s="50" t="s">
        <v>17</v>
      </c>
      <c r="J141" s="51" t="s">
        <v>54</v>
      </c>
      <c r="K141" s="53">
        <v>4062</v>
      </c>
      <c r="L141" s="54">
        <v>191360.82</v>
      </c>
      <c r="M141" s="54">
        <v>0.6</v>
      </c>
      <c r="N141" s="53">
        <v>0.5815309100947915</v>
      </c>
      <c r="O141" s="55"/>
      <c r="P141" s="56">
        <f>IF(OR(ISERROR(K141*$C$19/$C$16),EXACT(MID(B141,1,4),"WPL:")),0,K141*$C$19/$C$16)</f>
        <v>4</v>
      </c>
      <c r="Q141" s="57">
        <f>IF(ISERROR(L141*$C$19/$C$16),0,L141*$C$19/$C$16)</f>
        <v>4</v>
      </c>
      <c r="R141" s="55">
        <f>IF(OR(ISERROR(K141*$C$20/L242),EXACT(MID(B141,1,4),"WPL:")),0,K141*$C$20/L242)</f>
        <v>4</v>
      </c>
      <c r="S141" s="58">
        <f>IF(ISERROR(N141*$C$20),0,N141*$C$20/100)</f>
        <v>4</v>
      </c>
      <c r="T141" s="59">
        <f>IF(OR(ISERROR(K141*$C$19/$C$16),MID(B141,1,4)&lt;&gt;"WPL:"),0,K141*$C$19/$C$16)</f>
        <v>4</v>
      </c>
      <c r="U141" s="58">
        <f>IF(OR(ISERROR(L141*$C$19/$C$16),MID(B141,1,4)&lt;&gt;"WPL:"),0,K141*H141*$C$19/$C$16)</f>
        <v>4</v>
      </c>
      <c r="V141" s="59">
        <f>IF(OR(ISERROR(K141*$C$20/L242),MID(B141,1,4)&lt;&gt;"WPL:"),0,K141*$C$20/L242)</f>
        <v>4</v>
      </c>
      <c r="W141" s="58">
        <f>IF(OR(ISERROR(K141*H141/L242*$C$20),MID(B141,1,4)&lt;&gt;"WPL:"),0,K141*H141/L242*$C$20)</f>
        <v>4</v>
      </c>
      <c r="X141" s="60" t="s">
        <v>63</v>
      </c>
    </row>
    <row r="142" spans="1:24" ht="13.5" customHeight="1" outlineLevel="1">
      <c r="A142" s="47" t="s">
        <v>1590</v>
      </c>
      <c r="B142" s="48" t="s">
        <v>1591</v>
      </c>
      <c r="C142" s="49" t="s">
        <v>1592</v>
      </c>
      <c r="D142" s="50" t="s">
        <v>1593</v>
      </c>
      <c r="E142" s="50">
        <v>871001</v>
      </c>
      <c r="F142" s="48" t="s">
        <v>1594</v>
      </c>
      <c r="G142" s="51" t="s">
        <v>1192</v>
      </c>
      <c r="H142" s="52">
        <v>60.28</v>
      </c>
      <c r="I142" s="50" t="s">
        <v>17</v>
      </c>
      <c r="J142" s="51" t="s">
        <v>54</v>
      </c>
      <c r="K142" s="53">
        <v>5608</v>
      </c>
      <c r="L142" s="54">
        <v>338050.24</v>
      </c>
      <c r="M142" s="54">
        <v>1</v>
      </c>
      <c r="N142" s="53">
        <v>1.0273088489324131</v>
      </c>
      <c r="O142" s="55"/>
      <c r="P142" s="56">
        <f>IF(OR(ISERROR(K142*$C$19/$C$16),EXACT(MID(B142,1,4),"WPL:")),0,K142*$C$19/$C$16)</f>
        <v>4</v>
      </c>
      <c r="Q142" s="57">
        <f>IF(ISERROR(L142*$C$19/$C$16),0,L142*$C$19/$C$16)</f>
        <v>4</v>
      </c>
      <c r="R142" s="55">
        <f>IF(OR(ISERROR(K142*$C$20/L242),EXACT(MID(B142,1,4),"WPL:")),0,K142*$C$20/L242)</f>
        <v>4</v>
      </c>
      <c r="S142" s="58">
        <f>IF(ISERROR(N142*$C$20),0,N142*$C$20/100)</f>
        <v>4</v>
      </c>
      <c r="T142" s="59">
        <f>IF(OR(ISERROR(K142*$C$19/$C$16),MID(B142,1,4)&lt;&gt;"WPL:"),0,K142*$C$19/$C$16)</f>
        <v>4</v>
      </c>
      <c r="U142" s="58">
        <f>IF(OR(ISERROR(L142*$C$19/$C$16),MID(B142,1,4)&lt;&gt;"WPL:"),0,K142*H142*$C$19/$C$16)</f>
        <v>4</v>
      </c>
      <c r="V142" s="59">
        <f>IF(OR(ISERROR(K142*$C$20/L242),MID(B142,1,4)&lt;&gt;"WPL:"),0,K142*$C$20/L242)</f>
        <v>4</v>
      </c>
      <c r="W142" s="58">
        <f>IF(OR(ISERROR(K142*H142/L242*$C$20),MID(B142,1,4)&lt;&gt;"WPL:"),0,K142*H142/L242*$C$20)</f>
        <v>4</v>
      </c>
      <c r="X142" s="60" t="s">
        <v>63</v>
      </c>
    </row>
    <row r="143" spans="1:24" ht="13.5" customHeight="1" outlineLevel="1">
      <c r="A143" s="47" t="s">
        <v>1603</v>
      </c>
      <c r="B143" s="48" t="s">
        <v>1604</v>
      </c>
      <c r="C143" s="49" t="s">
        <v>1605</v>
      </c>
      <c r="D143" s="50" t="s">
        <v>1606</v>
      </c>
      <c r="E143" s="50">
        <v>878849</v>
      </c>
      <c r="F143" s="48" t="s">
        <v>1607</v>
      </c>
      <c r="G143" s="51" t="s">
        <v>1192</v>
      </c>
      <c r="H143" s="52">
        <v>78.65</v>
      </c>
      <c r="I143" s="50" t="s">
        <v>17</v>
      </c>
      <c r="J143" s="51" t="s">
        <v>54</v>
      </c>
      <c r="K143" s="53">
        <v>1018</v>
      </c>
      <c r="L143" s="54">
        <v>80065.7</v>
      </c>
      <c r="M143" s="54">
        <v>0.2</v>
      </c>
      <c r="N143" s="53">
        <v>0.24331354447779097</v>
      </c>
      <c r="O143" s="55"/>
      <c r="P143" s="56">
        <f>IF(OR(ISERROR(K143*$C$19/$C$16),EXACT(MID(B143,1,4),"WPL:")),0,K143*$C$19/$C$16)</f>
        <v>4</v>
      </c>
      <c r="Q143" s="57">
        <f>IF(ISERROR(L143*$C$19/$C$16),0,L143*$C$19/$C$16)</f>
        <v>4</v>
      </c>
      <c r="R143" s="55">
        <f>IF(OR(ISERROR(K143*$C$20/L242),EXACT(MID(B143,1,4),"WPL:")),0,K143*$C$20/L242)</f>
        <v>4</v>
      </c>
      <c r="S143" s="58">
        <f>IF(ISERROR(N143*$C$20),0,N143*$C$20/100)</f>
        <v>4</v>
      </c>
      <c r="T143" s="59">
        <f>IF(OR(ISERROR(K143*$C$19/$C$16),MID(B143,1,4)&lt;&gt;"WPL:"),0,K143*$C$19/$C$16)</f>
        <v>4</v>
      </c>
      <c r="U143" s="58">
        <f>IF(OR(ISERROR(L143*$C$19/$C$16),MID(B143,1,4)&lt;&gt;"WPL:"),0,K143*H143*$C$19/$C$16)</f>
        <v>4</v>
      </c>
      <c r="V143" s="59">
        <f>IF(OR(ISERROR(K143*$C$20/L242),MID(B143,1,4)&lt;&gt;"WPL:"),0,K143*$C$20/L242)</f>
        <v>4</v>
      </c>
      <c r="W143" s="58">
        <f>IF(OR(ISERROR(K143*H143/L242*$C$20),MID(B143,1,4)&lt;&gt;"WPL:"),0,K143*H143/L242*$C$20)</f>
        <v>4</v>
      </c>
      <c r="X143" s="60" t="s">
        <v>421</v>
      </c>
    </row>
    <row r="144" spans="1:24" ht="13.5" customHeight="1" outlineLevel="1">
      <c r="A144" s="47" t="s">
        <v>1616</v>
      </c>
      <c r="B144" s="48" t="s">
        <v>1617</v>
      </c>
      <c r="C144" s="49" t="s">
        <v>1618</v>
      </c>
      <c r="D144" s="50" t="s">
        <v>1619</v>
      </c>
      <c r="E144" s="50">
        <v>405705</v>
      </c>
      <c r="F144" s="48" t="s">
        <v>1620</v>
      </c>
      <c r="G144" s="51" t="s">
        <v>1192</v>
      </c>
      <c r="H144" s="52">
        <v>14.855</v>
      </c>
      <c r="I144" s="50" t="s">
        <v>17</v>
      </c>
      <c r="J144" s="51" t="s">
        <v>54</v>
      </c>
      <c r="K144" s="53">
        <v>10561</v>
      </c>
      <c r="L144" s="54">
        <v>156883.66</v>
      </c>
      <c r="M144" s="54">
        <v>0.5</v>
      </c>
      <c r="N144" s="53">
        <v>0.47675745525547936</v>
      </c>
      <c r="O144" s="55"/>
      <c r="P144" s="56">
        <f>IF(OR(ISERROR(K144*$C$19/$C$16),EXACT(MID(B144,1,4),"WPL:")),0,K144*$C$19/$C$16)</f>
        <v>4</v>
      </c>
      <c r="Q144" s="57">
        <f>IF(ISERROR(L144*$C$19/$C$16),0,L144*$C$19/$C$16)</f>
        <v>4</v>
      </c>
      <c r="R144" s="55">
        <f>IF(OR(ISERROR(K144*$C$20/L242),EXACT(MID(B144,1,4),"WPL:")),0,K144*$C$20/L242)</f>
        <v>4</v>
      </c>
      <c r="S144" s="58">
        <f>IF(ISERROR(N144*$C$20),0,N144*$C$20/100)</f>
        <v>4</v>
      </c>
      <c r="T144" s="59">
        <f>IF(OR(ISERROR(K144*$C$19/$C$16),MID(B144,1,4)&lt;&gt;"WPL:"),0,K144*$C$19/$C$16)</f>
        <v>4</v>
      </c>
      <c r="U144" s="58">
        <f>IF(OR(ISERROR(L144*$C$19/$C$16),MID(B144,1,4)&lt;&gt;"WPL:"),0,K144*H144*$C$19/$C$16)</f>
        <v>4</v>
      </c>
      <c r="V144" s="59">
        <f>IF(OR(ISERROR(K144*$C$20/L242),MID(B144,1,4)&lt;&gt;"WPL:"),0,K144*$C$20/L242)</f>
        <v>4</v>
      </c>
      <c r="W144" s="58">
        <f>IF(OR(ISERROR(K144*H144/L242*$C$20),MID(B144,1,4)&lt;&gt;"WPL:"),0,K144*H144/L242*$C$20)</f>
        <v>4</v>
      </c>
      <c r="X144" s="60" t="s">
        <v>119</v>
      </c>
    </row>
    <row r="145" spans="1:24" ht="13.5" customHeight="1" outlineLevel="1">
      <c r="A145" s="47" t="s">
        <v>1629</v>
      </c>
      <c r="B145" s="48" t="s">
        <v>1630</v>
      </c>
      <c r="C145" s="49" t="s">
        <v>1631</v>
      </c>
      <c r="D145" s="50" t="s">
        <v>1632</v>
      </c>
      <c r="E145" s="50">
        <v>471821</v>
      </c>
      <c r="F145" s="48" t="s">
        <v>1633</v>
      </c>
      <c r="G145" s="51" t="s">
        <v>1192</v>
      </c>
      <c r="H145" s="52">
        <v>12.48</v>
      </c>
      <c r="I145" s="50" t="s">
        <v>17</v>
      </c>
      <c r="J145" s="51" t="s">
        <v>54</v>
      </c>
      <c r="K145" s="53">
        <v>8379</v>
      </c>
      <c r="L145" s="54">
        <v>104569.92</v>
      </c>
      <c r="M145" s="54">
        <v>0.3</v>
      </c>
      <c r="N145" s="53">
        <v>0.31777999668970663</v>
      </c>
      <c r="O145" s="55"/>
      <c r="P145" s="56">
        <f>IF(OR(ISERROR(K145*$C$19/$C$16),EXACT(MID(B145,1,4),"WPL:")),0,K145*$C$19/$C$16)</f>
        <v>4</v>
      </c>
      <c r="Q145" s="57">
        <f>IF(ISERROR(L145*$C$19/$C$16),0,L145*$C$19/$C$16)</f>
        <v>4</v>
      </c>
      <c r="R145" s="55">
        <f>IF(OR(ISERROR(K145*$C$20/L242),EXACT(MID(B145,1,4),"WPL:")),0,K145*$C$20/L242)</f>
        <v>4</v>
      </c>
      <c r="S145" s="58">
        <f>IF(ISERROR(N145*$C$20),0,N145*$C$20/100)</f>
        <v>4</v>
      </c>
      <c r="T145" s="59">
        <f>IF(OR(ISERROR(K145*$C$19/$C$16),MID(B145,1,4)&lt;&gt;"WPL:"),0,K145*$C$19/$C$16)</f>
        <v>4</v>
      </c>
      <c r="U145" s="58">
        <f>IF(OR(ISERROR(L145*$C$19/$C$16),MID(B145,1,4)&lt;&gt;"WPL:"),0,K145*H145*$C$19/$C$16)</f>
        <v>4</v>
      </c>
      <c r="V145" s="59">
        <f>IF(OR(ISERROR(K145*$C$20/L242),MID(B145,1,4)&lt;&gt;"WPL:"),0,K145*$C$20/L242)</f>
        <v>4</v>
      </c>
      <c r="W145" s="58">
        <f>IF(OR(ISERROR(K145*H145/L242*$C$20),MID(B145,1,4)&lt;&gt;"WPL:"),0,K145*H145/L242*$C$20)</f>
        <v>4</v>
      </c>
      <c r="X145" s="60" t="s">
        <v>759</v>
      </c>
    </row>
    <row r="146" spans="1:24" ht="13.5" customHeight="1" outlineLevel="1">
      <c r="A146" s="47" t="s">
        <v>1642</v>
      </c>
      <c r="B146" s="48" t="s">
        <v>1643</v>
      </c>
      <c r="C146" s="49" t="s">
        <v>1644</v>
      </c>
      <c r="D146" s="50" t="s">
        <v>1645</v>
      </c>
      <c r="E146" s="50">
        <v>451764</v>
      </c>
      <c r="F146" s="48" t="s">
        <v>1646</v>
      </c>
      <c r="G146" s="51" t="s">
        <v>1192</v>
      </c>
      <c r="H146" s="52">
        <v>7.737</v>
      </c>
      <c r="I146" s="50" t="s">
        <v>17</v>
      </c>
      <c r="J146" s="51" t="s">
        <v>54</v>
      </c>
      <c r="K146" s="53">
        <v>1886</v>
      </c>
      <c r="L146" s="54">
        <v>14591.98</v>
      </c>
      <c r="M146" s="54">
        <v>0</v>
      </c>
      <c r="N146" s="53">
        <v>0.04434391224643057</v>
      </c>
      <c r="O146" s="55"/>
      <c r="P146" s="56">
        <f>IF(OR(ISERROR(K146*$C$19/$C$16),EXACT(MID(B146,1,4),"WPL:")),0,K146*$C$19/$C$16)</f>
        <v>4</v>
      </c>
      <c r="Q146" s="57">
        <f>IF(ISERROR(L146*$C$19/$C$16),0,L146*$C$19/$C$16)</f>
        <v>4</v>
      </c>
      <c r="R146" s="55">
        <f>IF(OR(ISERROR(K146*$C$20/L242),EXACT(MID(B146,1,4),"WPL:")),0,K146*$C$20/L242)</f>
        <v>4</v>
      </c>
      <c r="S146" s="58">
        <f>IF(ISERROR(N146*$C$20),0,N146*$C$20/100)</f>
        <v>4</v>
      </c>
      <c r="T146" s="59">
        <f>IF(OR(ISERROR(K146*$C$19/$C$16),MID(B146,1,4)&lt;&gt;"WPL:"),0,K146*$C$19/$C$16)</f>
        <v>4</v>
      </c>
      <c r="U146" s="58">
        <f>IF(OR(ISERROR(L146*$C$19/$C$16),MID(B146,1,4)&lt;&gt;"WPL:"),0,K146*H146*$C$19/$C$16)</f>
        <v>4</v>
      </c>
      <c r="V146" s="59">
        <f>IF(OR(ISERROR(K146*$C$20/L242),MID(B146,1,4)&lt;&gt;"WPL:"),0,K146*$C$20/L242)</f>
        <v>4</v>
      </c>
      <c r="W146" s="58">
        <f>IF(OR(ISERROR(K146*H146/L242*$C$20),MID(B146,1,4)&lt;&gt;"WPL:"),0,K146*H146/L242*$C$20)</f>
        <v>4</v>
      </c>
      <c r="X146" s="60" t="s">
        <v>759</v>
      </c>
    </row>
    <row r="147" spans="1:24" ht="13.5" customHeight="1" outlineLevel="1">
      <c r="A147" s="47" t="s">
        <v>1655</v>
      </c>
      <c r="B147" s="48" t="s">
        <v>1656</v>
      </c>
      <c r="C147" s="49" t="s">
        <v>1657</v>
      </c>
      <c r="D147" s="50" t="s">
        <v>1658</v>
      </c>
      <c r="E147" s="50">
        <v>725828</v>
      </c>
      <c r="F147" s="48" t="s">
        <v>1659</v>
      </c>
      <c r="G147" s="51" t="s">
        <v>1192</v>
      </c>
      <c r="H147" s="52">
        <v>28.53</v>
      </c>
      <c r="I147" s="50" t="s">
        <v>17</v>
      </c>
      <c r="J147" s="51" t="s">
        <v>54</v>
      </c>
      <c r="K147" s="53">
        <v>467</v>
      </c>
      <c r="L147" s="54">
        <v>13323.51</v>
      </c>
      <c r="M147" s="54">
        <v>0</v>
      </c>
      <c r="N147" s="53">
        <v>0.04048912884025609</v>
      </c>
      <c r="O147" s="55"/>
      <c r="P147" s="56">
        <f>IF(OR(ISERROR(K147*$C$19/$C$16),EXACT(MID(B147,1,4),"WPL:")),0,K147*$C$19/$C$16)</f>
        <v>4</v>
      </c>
      <c r="Q147" s="57">
        <f>IF(ISERROR(L147*$C$19/$C$16),0,L147*$C$19/$C$16)</f>
        <v>4</v>
      </c>
      <c r="R147" s="55">
        <f>IF(OR(ISERROR(K147*$C$20/L242),EXACT(MID(B147,1,4),"WPL:")),0,K147*$C$20/L242)</f>
        <v>4</v>
      </c>
      <c r="S147" s="58">
        <f>IF(ISERROR(N147*$C$20),0,N147*$C$20/100)</f>
        <v>4</v>
      </c>
      <c r="T147" s="59">
        <f>IF(OR(ISERROR(K147*$C$19/$C$16),MID(B147,1,4)&lt;&gt;"WPL:"),0,K147*$C$19/$C$16)</f>
        <v>4</v>
      </c>
      <c r="U147" s="58">
        <f>IF(OR(ISERROR(L147*$C$19/$C$16),MID(B147,1,4)&lt;&gt;"WPL:"),0,K147*H147*$C$19/$C$16)</f>
        <v>4</v>
      </c>
      <c r="V147" s="59">
        <f>IF(OR(ISERROR(K147*$C$20/L242),MID(B147,1,4)&lt;&gt;"WPL:"),0,K147*$C$20/L242)</f>
        <v>4</v>
      </c>
      <c r="W147" s="58">
        <f>IF(OR(ISERROR(K147*H147/L242*$C$20),MID(B147,1,4)&lt;&gt;"WPL:"),0,K147*H147/L242*$C$20)</f>
        <v>4</v>
      </c>
      <c r="X147" s="60" t="s">
        <v>119</v>
      </c>
    </row>
    <row r="148" spans="1:24" ht="13.5" customHeight="1" outlineLevel="1">
      <c r="A148" s="47" t="s">
        <v>1668</v>
      </c>
      <c r="B148" s="48" t="s">
        <v>1669</v>
      </c>
      <c r="C148" s="49" t="s">
        <v>1670</v>
      </c>
      <c r="D148" s="50" t="s">
        <v>1671</v>
      </c>
      <c r="E148" s="50">
        <v>908101</v>
      </c>
      <c r="F148" s="48" t="s">
        <v>1672</v>
      </c>
      <c r="G148" s="51" t="s">
        <v>1673</v>
      </c>
      <c r="H148" s="52">
        <v>15.35360516</v>
      </c>
      <c r="I148" s="50" t="s">
        <v>1674</v>
      </c>
      <c r="J148" s="51" t="s">
        <v>54</v>
      </c>
      <c r="K148" s="53">
        <v>11180</v>
      </c>
      <c r="L148" s="54">
        <v>171653.31</v>
      </c>
      <c r="M148" s="54">
        <v>0.5</v>
      </c>
      <c r="N148" s="53">
        <v>0.5216412930561407</v>
      </c>
      <c r="O148" s="53">
        <v>4165.23</v>
      </c>
      <c r="P148" s="56">
        <f>IF(OR(ISERROR(K148*$C$19/$C$16),EXACT(MID(B148,1,4),"WPL:")),0,K148*$C$19/$C$16)</f>
        <v>4</v>
      </c>
      <c r="Q148" s="57">
        <f>IF(ISERROR(L148*$C$19/$C$16),0,L148*$C$19/$C$16)</f>
        <v>4</v>
      </c>
      <c r="R148" s="55">
        <f>IF(OR(ISERROR(K148*$C$20/L242),EXACT(MID(B148,1,4),"WPL:")),0,K148*$C$20/L242)</f>
        <v>4</v>
      </c>
      <c r="S148" s="58">
        <f>IF(ISERROR(N148*$C$20),0,N148*$C$20/100)</f>
        <v>4</v>
      </c>
      <c r="T148" s="59">
        <f>IF(OR(ISERROR(K148*$C$19/$C$16),MID(B148,1,4)&lt;&gt;"WPL:"),0,K148*$C$19/$C$16)</f>
        <v>4</v>
      </c>
      <c r="U148" s="58">
        <f>IF(OR(ISERROR(L148*$C$19/$C$16),MID(B148,1,4)&lt;&gt;"WPL:"),0,K148*H148*$C$19/$C$16)</f>
        <v>4</v>
      </c>
      <c r="V148" s="59">
        <f>IF(OR(ISERROR(K148*$C$20/L242),MID(B148,1,4)&lt;&gt;"WPL:"),0,K148*$C$20/L242)</f>
        <v>4</v>
      </c>
      <c r="W148" s="58">
        <f>IF(OR(ISERROR(K148*H148/L242*$C$20),MID(B148,1,4)&lt;&gt;"WPL:"),0,K148*H148/L242*$C$20)</f>
        <v>4</v>
      </c>
      <c r="X148" s="60" t="s">
        <v>176</v>
      </c>
    </row>
    <row r="149" spans="1:24" ht="13.5" customHeight="1" outlineLevel="1">
      <c r="A149" s="47" t="s">
        <v>1683</v>
      </c>
      <c r="B149" s="48" t="s">
        <v>1684</v>
      </c>
      <c r="C149" s="49" t="s">
        <v>1685</v>
      </c>
      <c r="D149" s="50" t="s">
        <v>1686</v>
      </c>
      <c r="E149" s="50">
        <v>893418</v>
      </c>
      <c r="F149" s="48" t="s">
        <v>1687</v>
      </c>
      <c r="G149" s="51" t="s">
        <v>1673</v>
      </c>
      <c r="H149" s="52">
        <v>11.39714352</v>
      </c>
      <c r="I149" s="50" t="s">
        <v>1674</v>
      </c>
      <c r="J149" s="51" t="s">
        <v>54</v>
      </c>
      <c r="K149" s="53">
        <v>5460</v>
      </c>
      <c r="L149" s="54">
        <v>62228.4</v>
      </c>
      <c r="M149" s="54">
        <v>0.2</v>
      </c>
      <c r="N149" s="53">
        <v>0.18910735272634557</v>
      </c>
      <c r="O149" s="55"/>
      <c r="P149" s="56">
        <f>IF(OR(ISERROR(K149*$C$19/$C$16),EXACT(MID(B149,1,4),"WPL:")),0,K149*$C$19/$C$16)</f>
        <v>4</v>
      </c>
      <c r="Q149" s="57">
        <f>IF(ISERROR(L149*$C$19/$C$16),0,L149*$C$19/$C$16)</f>
        <v>4</v>
      </c>
      <c r="R149" s="55">
        <f>IF(OR(ISERROR(K149*$C$20/L242),EXACT(MID(B149,1,4),"WPL:")),0,K149*$C$20/L242)</f>
        <v>4</v>
      </c>
      <c r="S149" s="58">
        <f>IF(ISERROR(N149*$C$20),0,N149*$C$20/100)</f>
        <v>4</v>
      </c>
      <c r="T149" s="59">
        <f>IF(OR(ISERROR(K149*$C$19/$C$16),MID(B149,1,4)&lt;&gt;"WPL:"),0,K149*$C$19/$C$16)</f>
        <v>4</v>
      </c>
      <c r="U149" s="58">
        <f>IF(OR(ISERROR(L149*$C$19/$C$16),MID(B149,1,4)&lt;&gt;"WPL:"),0,K149*H149*$C$19/$C$16)</f>
        <v>4</v>
      </c>
      <c r="V149" s="59">
        <f>IF(OR(ISERROR(K149*$C$20/L242),MID(B149,1,4)&lt;&gt;"WPL:"),0,K149*$C$20/L242)</f>
        <v>4</v>
      </c>
      <c r="W149" s="58">
        <f>IF(OR(ISERROR(K149*H149/L242*$C$20),MID(B149,1,4)&lt;&gt;"WPL:"),0,K149*H149/L242*$C$20)</f>
        <v>4</v>
      </c>
      <c r="X149" s="60" t="s">
        <v>1537</v>
      </c>
    </row>
    <row r="150" spans="1:24" ht="13.5" customHeight="1" outlineLevel="1">
      <c r="A150" s="47" t="s">
        <v>1696</v>
      </c>
      <c r="B150" s="48" t="s">
        <v>1697</v>
      </c>
      <c r="C150" s="49" t="s">
        <v>1698</v>
      </c>
      <c r="D150" s="50" t="s">
        <v>1699</v>
      </c>
      <c r="E150" s="50">
        <v>854013</v>
      </c>
      <c r="F150" s="48" t="s">
        <v>1700</v>
      </c>
      <c r="G150" s="51" t="s">
        <v>1673</v>
      </c>
      <c r="H150" s="52">
        <v>6.1736927</v>
      </c>
      <c r="I150" s="50" t="s">
        <v>1674</v>
      </c>
      <c r="J150" s="51" t="s">
        <v>54</v>
      </c>
      <c r="K150" s="53">
        <v>21483</v>
      </c>
      <c r="L150" s="54">
        <v>132629.44</v>
      </c>
      <c r="M150" s="54">
        <v>0.4</v>
      </c>
      <c r="N150" s="53">
        <v>0.4030507339410573</v>
      </c>
      <c r="O150" s="55"/>
      <c r="P150" s="56">
        <f>IF(OR(ISERROR(K150*$C$19/$C$16),EXACT(MID(B150,1,4),"WPL:")),0,K150*$C$19/$C$16)</f>
        <v>4</v>
      </c>
      <c r="Q150" s="57">
        <f>IF(ISERROR(L150*$C$19/$C$16),0,L150*$C$19/$C$16)</f>
        <v>4</v>
      </c>
      <c r="R150" s="55">
        <f>IF(OR(ISERROR(K150*$C$20/L242),EXACT(MID(B150,1,4),"WPL:")),0,K150*$C$20/L242)</f>
        <v>4</v>
      </c>
      <c r="S150" s="58">
        <f>IF(ISERROR(N150*$C$20),0,N150*$C$20/100)</f>
        <v>4</v>
      </c>
      <c r="T150" s="59">
        <f>IF(OR(ISERROR(K150*$C$19/$C$16),MID(B150,1,4)&lt;&gt;"WPL:"),0,K150*$C$19/$C$16)</f>
        <v>4</v>
      </c>
      <c r="U150" s="58">
        <f>IF(OR(ISERROR(L150*$C$19/$C$16),MID(B150,1,4)&lt;&gt;"WPL:"),0,K150*H150*$C$19/$C$16)</f>
        <v>4</v>
      </c>
      <c r="V150" s="59">
        <f>IF(OR(ISERROR(K150*$C$20/L242),MID(B150,1,4)&lt;&gt;"WPL:"),0,K150*$C$20/L242)</f>
        <v>4</v>
      </c>
      <c r="W150" s="58">
        <f>IF(OR(ISERROR(K150*H150/L242*$C$20),MID(B150,1,4)&lt;&gt;"WPL:"),0,K150*H150/L242*$C$20)</f>
        <v>4</v>
      </c>
      <c r="X150" s="60" t="s">
        <v>190</v>
      </c>
    </row>
    <row r="151" spans="1:24" ht="13.5" customHeight="1" outlineLevel="1">
      <c r="A151" s="47" t="s">
        <v>1709</v>
      </c>
      <c r="B151" s="48" t="s">
        <v>1710</v>
      </c>
      <c r="C151" s="49" t="s">
        <v>1711</v>
      </c>
      <c r="D151" s="50" t="s">
        <v>1712</v>
      </c>
      <c r="E151" s="50">
        <v>851247</v>
      </c>
      <c r="F151" s="48" t="s">
        <v>1713</v>
      </c>
      <c r="G151" s="51" t="s">
        <v>1673</v>
      </c>
      <c r="H151" s="52">
        <v>26.71043538</v>
      </c>
      <c r="I151" s="50" t="s">
        <v>1674</v>
      </c>
      <c r="J151" s="51" t="s">
        <v>54</v>
      </c>
      <c r="K151" s="53">
        <v>13319</v>
      </c>
      <c r="L151" s="54">
        <v>355756.29</v>
      </c>
      <c r="M151" s="54">
        <v>1.1</v>
      </c>
      <c r="N151" s="53">
        <v>1.0811161819626744</v>
      </c>
      <c r="O151" s="53">
        <v>3639.37</v>
      </c>
      <c r="P151" s="56">
        <f>IF(OR(ISERROR(K151*$C$19/$C$16),EXACT(MID(B151,1,4),"WPL:")),0,K151*$C$19/$C$16)</f>
        <v>4</v>
      </c>
      <c r="Q151" s="57">
        <f>IF(ISERROR(L151*$C$19/$C$16),0,L151*$C$19/$C$16)</f>
        <v>4</v>
      </c>
      <c r="R151" s="55">
        <f>IF(OR(ISERROR(K151*$C$20/L242),EXACT(MID(B151,1,4),"WPL:")),0,K151*$C$20/L242)</f>
        <v>4</v>
      </c>
      <c r="S151" s="58">
        <f>IF(ISERROR(N151*$C$20),0,N151*$C$20/100)</f>
        <v>4</v>
      </c>
      <c r="T151" s="59">
        <f>IF(OR(ISERROR(K151*$C$19/$C$16),MID(B151,1,4)&lt;&gt;"WPL:"),0,K151*$C$19/$C$16)</f>
        <v>4</v>
      </c>
      <c r="U151" s="58">
        <f>IF(OR(ISERROR(L151*$C$19/$C$16),MID(B151,1,4)&lt;&gt;"WPL:"),0,K151*H151*$C$19/$C$16)</f>
        <v>4</v>
      </c>
      <c r="V151" s="59">
        <f>IF(OR(ISERROR(K151*$C$20/L242),MID(B151,1,4)&lt;&gt;"WPL:"),0,K151*$C$20/L242)</f>
        <v>4</v>
      </c>
      <c r="W151" s="58">
        <f>IF(OR(ISERROR(K151*H151/L242*$C$20),MID(B151,1,4)&lt;&gt;"WPL:"),0,K151*H151/L242*$C$20)</f>
        <v>4</v>
      </c>
      <c r="X151" s="60" t="s">
        <v>133</v>
      </c>
    </row>
    <row r="152" spans="1:24" ht="13.5" customHeight="1" outlineLevel="1">
      <c r="A152" s="47" t="s">
        <v>1722</v>
      </c>
      <c r="B152" s="48" t="s">
        <v>1723</v>
      </c>
      <c r="C152" s="49" t="s">
        <v>1724</v>
      </c>
      <c r="D152" s="50" t="s">
        <v>1725</v>
      </c>
      <c r="E152" s="50">
        <v>866131</v>
      </c>
      <c r="F152" s="48" t="s">
        <v>1726</v>
      </c>
      <c r="G152" s="51" t="s">
        <v>1673</v>
      </c>
      <c r="H152" s="52">
        <v>7.44644091</v>
      </c>
      <c r="I152" s="50" t="s">
        <v>1674</v>
      </c>
      <c r="J152" s="51" t="s">
        <v>54</v>
      </c>
      <c r="K152" s="53">
        <v>16811</v>
      </c>
      <c r="L152" s="54">
        <v>125182.12</v>
      </c>
      <c r="M152" s="54">
        <v>0.4</v>
      </c>
      <c r="N152" s="53">
        <v>0.38041889751097124</v>
      </c>
      <c r="O152" s="55"/>
      <c r="P152" s="56">
        <f>IF(OR(ISERROR(K152*$C$19/$C$16),EXACT(MID(B152,1,4),"WPL:")),0,K152*$C$19/$C$16)</f>
        <v>4</v>
      </c>
      <c r="Q152" s="57">
        <f>IF(ISERROR(L152*$C$19/$C$16),0,L152*$C$19/$C$16)</f>
        <v>4</v>
      </c>
      <c r="R152" s="55">
        <f>IF(OR(ISERROR(K152*$C$20/L242),EXACT(MID(B152,1,4),"WPL:")),0,K152*$C$20/L242)</f>
        <v>4</v>
      </c>
      <c r="S152" s="58">
        <f>IF(ISERROR(N152*$C$20),0,N152*$C$20/100)</f>
        <v>4</v>
      </c>
      <c r="T152" s="59">
        <f>IF(OR(ISERROR(K152*$C$19/$C$16),MID(B152,1,4)&lt;&gt;"WPL:"),0,K152*$C$19/$C$16)</f>
        <v>4</v>
      </c>
      <c r="U152" s="58">
        <f>IF(OR(ISERROR(L152*$C$19/$C$16),MID(B152,1,4)&lt;&gt;"WPL:"),0,K152*H152*$C$19/$C$16)</f>
        <v>4</v>
      </c>
      <c r="V152" s="59">
        <f>IF(OR(ISERROR(K152*$C$20/L242),MID(B152,1,4)&lt;&gt;"WPL:"),0,K152*$C$20/L242)</f>
        <v>4</v>
      </c>
      <c r="W152" s="58">
        <f>IF(OR(ISERROR(K152*H152/L242*$C$20),MID(B152,1,4)&lt;&gt;"WPL:"),0,K152*H152/L242*$C$20)</f>
        <v>4</v>
      </c>
      <c r="X152" s="60" t="s">
        <v>266</v>
      </c>
    </row>
    <row r="153" spans="1:24" ht="13.5" customHeight="1" outlineLevel="1">
      <c r="A153" s="47" t="s">
        <v>1735</v>
      </c>
      <c r="B153" s="48" t="s">
        <v>1736</v>
      </c>
      <c r="C153" s="49" t="s">
        <v>1737</v>
      </c>
      <c r="D153" s="50" t="s">
        <v>1738</v>
      </c>
      <c r="E153" s="50">
        <v>916018</v>
      </c>
      <c r="F153" s="48" t="s">
        <v>1739</v>
      </c>
      <c r="G153" s="51" t="s">
        <v>1673</v>
      </c>
      <c r="H153" s="52">
        <v>59.80188897</v>
      </c>
      <c r="I153" s="50" t="s">
        <v>1674</v>
      </c>
      <c r="J153" s="51" t="s">
        <v>54</v>
      </c>
      <c r="K153" s="53">
        <v>9869</v>
      </c>
      <c r="L153" s="54">
        <v>590184.84</v>
      </c>
      <c r="M153" s="54">
        <v>1.8</v>
      </c>
      <c r="N153" s="53">
        <v>1.7935266327211021</v>
      </c>
      <c r="O153" s="53">
        <v>13427.75</v>
      </c>
      <c r="P153" s="56">
        <f>IF(OR(ISERROR(K153*$C$19/$C$16),EXACT(MID(B153,1,4),"WPL:")),0,K153*$C$19/$C$16)</f>
        <v>4</v>
      </c>
      <c r="Q153" s="57">
        <f>IF(ISERROR(L153*$C$19/$C$16),0,L153*$C$19/$C$16)</f>
        <v>4</v>
      </c>
      <c r="R153" s="55">
        <f>IF(OR(ISERROR(K153*$C$20/L242),EXACT(MID(B153,1,4),"WPL:")),0,K153*$C$20/L242)</f>
        <v>4</v>
      </c>
      <c r="S153" s="58">
        <f>IF(ISERROR(N153*$C$20),0,N153*$C$20/100)</f>
        <v>4</v>
      </c>
      <c r="T153" s="59">
        <f>IF(OR(ISERROR(K153*$C$19/$C$16),MID(B153,1,4)&lt;&gt;"WPL:"),0,K153*$C$19/$C$16)</f>
        <v>4</v>
      </c>
      <c r="U153" s="58">
        <f>IF(OR(ISERROR(L153*$C$19/$C$16),MID(B153,1,4)&lt;&gt;"WPL:"),0,K153*H153*$C$19/$C$16)</f>
        <v>4</v>
      </c>
      <c r="V153" s="59">
        <f>IF(OR(ISERROR(K153*$C$20/L242),MID(B153,1,4)&lt;&gt;"WPL:"),0,K153*$C$20/L242)</f>
        <v>4</v>
      </c>
      <c r="W153" s="58">
        <f>IF(OR(ISERROR(K153*H153/L242*$C$20),MID(B153,1,4)&lt;&gt;"WPL:"),0,K153*H153/L242*$C$20)</f>
        <v>4</v>
      </c>
      <c r="X153" s="60" t="s">
        <v>133</v>
      </c>
    </row>
    <row r="154" spans="1:24" ht="13.5" customHeight="1" outlineLevel="1">
      <c r="A154" s="47" t="s">
        <v>1748</v>
      </c>
      <c r="B154" s="48" t="s">
        <v>1749</v>
      </c>
      <c r="C154" s="49" t="s">
        <v>1750</v>
      </c>
      <c r="D154" s="50" t="s">
        <v>1751</v>
      </c>
      <c r="E154" s="50">
        <v>859123</v>
      </c>
      <c r="F154" s="48" t="s">
        <v>1752</v>
      </c>
      <c r="G154" s="51" t="s">
        <v>1673</v>
      </c>
      <c r="H154" s="52">
        <v>8.41280811</v>
      </c>
      <c r="I154" s="50" t="s">
        <v>1674</v>
      </c>
      <c r="J154" s="51" t="s">
        <v>54</v>
      </c>
      <c r="K154" s="53">
        <v>17383</v>
      </c>
      <c r="L154" s="54">
        <v>146239.84</v>
      </c>
      <c r="M154" s="54">
        <v>0.4</v>
      </c>
      <c r="N154" s="53">
        <v>0.444411699570041</v>
      </c>
      <c r="O154" s="55"/>
      <c r="P154" s="56">
        <f>IF(OR(ISERROR(K154*$C$19/$C$16),EXACT(MID(B154,1,4),"WPL:")),0,K154*$C$19/$C$16)</f>
        <v>4</v>
      </c>
      <c r="Q154" s="57">
        <f>IF(ISERROR(L154*$C$19/$C$16),0,L154*$C$19/$C$16)</f>
        <v>4</v>
      </c>
      <c r="R154" s="55">
        <f>IF(OR(ISERROR(K154*$C$20/L242),EXACT(MID(B154,1,4),"WPL:")),0,K154*$C$20/L242)</f>
        <v>4</v>
      </c>
      <c r="S154" s="58">
        <f>IF(ISERROR(N154*$C$20),0,N154*$C$20/100)</f>
        <v>4</v>
      </c>
      <c r="T154" s="59">
        <f>IF(OR(ISERROR(K154*$C$19/$C$16),MID(B154,1,4)&lt;&gt;"WPL:"),0,K154*$C$19/$C$16)</f>
        <v>4</v>
      </c>
      <c r="U154" s="58">
        <f>IF(OR(ISERROR(L154*$C$19/$C$16),MID(B154,1,4)&lt;&gt;"WPL:"),0,K154*H154*$C$19/$C$16)</f>
        <v>4</v>
      </c>
      <c r="V154" s="59">
        <f>IF(OR(ISERROR(K154*$C$20/L242),MID(B154,1,4)&lt;&gt;"WPL:"),0,K154*$C$20/L242)</f>
        <v>4</v>
      </c>
      <c r="W154" s="58">
        <f>IF(OR(ISERROR(K154*H154/L242*$C$20),MID(B154,1,4)&lt;&gt;"WPL:"),0,K154*H154/L242*$C$20)</f>
        <v>4</v>
      </c>
      <c r="X154" s="60" t="s">
        <v>63</v>
      </c>
    </row>
    <row r="155" spans="1:24" ht="13.5" customHeight="1" outlineLevel="1">
      <c r="A155" s="47" t="s">
        <v>1761</v>
      </c>
      <c r="B155" s="48" t="s">
        <v>1762</v>
      </c>
      <c r="C155" s="49" t="s">
        <v>1763</v>
      </c>
      <c r="D155" s="50" t="s">
        <v>1764</v>
      </c>
      <c r="E155" s="50">
        <v>903000</v>
      </c>
      <c r="F155" s="48" t="s">
        <v>1765</v>
      </c>
      <c r="G155" s="51" t="s">
        <v>1673</v>
      </c>
      <c r="H155" s="52">
        <v>44.98963372</v>
      </c>
      <c r="I155" s="50" t="s">
        <v>1674</v>
      </c>
      <c r="J155" s="51" t="s">
        <v>54</v>
      </c>
      <c r="K155" s="53">
        <v>5075</v>
      </c>
      <c r="L155" s="54">
        <v>228322.39</v>
      </c>
      <c r="M155" s="54">
        <v>0.7</v>
      </c>
      <c r="N155" s="53">
        <v>0.6938542970902712</v>
      </c>
      <c r="O155" s="53">
        <v>3163.11</v>
      </c>
      <c r="P155" s="56">
        <f>IF(OR(ISERROR(K155*$C$19/$C$16),EXACT(MID(B155,1,4),"WPL:")),0,K155*$C$19/$C$16)</f>
        <v>4</v>
      </c>
      <c r="Q155" s="57">
        <f>IF(ISERROR(L155*$C$19/$C$16),0,L155*$C$19/$C$16)</f>
        <v>4</v>
      </c>
      <c r="R155" s="55">
        <f>IF(OR(ISERROR(K155*$C$20/L242),EXACT(MID(B155,1,4),"WPL:")),0,K155*$C$20/L242)</f>
        <v>4</v>
      </c>
      <c r="S155" s="58">
        <f>IF(ISERROR(N155*$C$20),0,N155*$C$20/100)</f>
        <v>4</v>
      </c>
      <c r="T155" s="59">
        <f>IF(OR(ISERROR(K155*$C$19/$C$16),MID(B155,1,4)&lt;&gt;"WPL:"),0,K155*$C$19/$C$16)</f>
        <v>4</v>
      </c>
      <c r="U155" s="58">
        <f>IF(OR(ISERROR(L155*$C$19/$C$16),MID(B155,1,4)&lt;&gt;"WPL:"),0,K155*H155*$C$19/$C$16)</f>
        <v>4</v>
      </c>
      <c r="V155" s="59">
        <f>IF(OR(ISERROR(K155*$C$20/L242),MID(B155,1,4)&lt;&gt;"WPL:"),0,K155*$C$20/L242)</f>
        <v>4</v>
      </c>
      <c r="W155" s="58">
        <f>IF(OR(ISERROR(K155*H155/L242*$C$20),MID(B155,1,4)&lt;&gt;"WPL:"),0,K155*H155/L242*$C$20)</f>
        <v>4</v>
      </c>
      <c r="X155" s="60" t="s">
        <v>133</v>
      </c>
    </row>
    <row r="156" spans="1:24" ht="13.5" customHeight="1" outlineLevel="1">
      <c r="A156" s="47" t="s">
        <v>1774</v>
      </c>
      <c r="B156" s="48" t="s">
        <v>1775</v>
      </c>
      <c r="C156" s="49" t="s">
        <v>1776</v>
      </c>
      <c r="D156" s="50" t="s">
        <v>1777</v>
      </c>
      <c r="E156" s="50">
        <v>881335</v>
      </c>
      <c r="F156" s="48" t="s">
        <v>1778</v>
      </c>
      <c r="G156" s="51" t="s">
        <v>1673</v>
      </c>
      <c r="H156" s="52">
        <v>7.59156876</v>
      </c>
      <c r="I156" s="50" t="s">
        <v>1674</v>
      </c>
      <c r="J156" s="51" t="s">
        <v>54</v>
      </c>
      <c r="K156" s="53">
        <v>104795</v>
      </c>
      <c r="L156" s="54">
        <v>795558.45</v>
      </c>
      <c r="M156" s="54">
        <v>2.4</v>
      </c>
      <c r="N156" s="53">
        <v>2.417641340908247</v>
      </c>
      <c r="O156" s="53">
        <v>20595.71</v>
      </c>
      <c r="P156" s="56">
        <f>IF(OR(ISERROR(K156*$C$19/$C$16),EXACT(MID(B156,1,4),"WPL:")),0,K156*$C$19/$C$16)</f>
        <v>4</v>
      </c>
      <c r="Q156" s="57">
        <f>IF(ISERROR(L156*$C$19/$C$16),0,L156*$C$19/$C$16)</f>
        <v>4</v>
      </c>
      <c r="R156" s="55">
        <f>IF(OR(ISERROR(K156*$C$20/L242),EXACT(MID(B156,1,4),"WPL:")),0,K156*$C$20/L242)</f>
        <v>4</v>
      </c>
      <c r="S156" s="58">
        <f>IF(ISERROR(N156*$C$20),0,N156*$C$20/100)</f>
        <v>4</v>
      </c>
      <c r="T156" s="59">
        <f>IF(OR(ISERROR(K156*$C$19/$C$16),MID(B156,1,4)&lt;&gt;"WPL:"),0,K156*$C$19/$C$16)</f>
        <v>4</v>
      </c>
      <c r="U156" s="58">
        <f>IF(OR(ISERROR(L156*$C$19/$C$16),MID(B156,1,4)&lt;&gt;"WPL:"),0,K156*H156*$C$19/$C$16)</f>
        <v>4</v>
      </c>
      <c r="V156" s="59">
        <f>IF(OR(ISERROR(K156*$C$20/L242),MID(B156,1,4)&lt;&gt;"WPL:"),0,K156*$C$20/L242)</f>
        <v>4</v>
      </c>
      <c r="W156" s="58">
        <f>IF(OR(ISERROR(K156*H156/L242*$C$20),MID(B156,1,4)&lt;&gt;"WPL:"),0,K156*H156/L242*$C$20)</f>
        <v>4</v>
      </c>
      <c r="X156" s="60" t="s">
        <v>63</v>
      </c>
    </row>
    <row r="157" spans="1:24" ht="13.5" customHeight="1" outlineLevel="1">
      <c r="A157" s="47" t="s">
        <v>1787</v>
      </c>
      <c r="B157" s="48" t="s">
        <v>1788</v>
      </c>
      <c r="C157" s="49" t="s">
        <v>1789</v>
      </c>
      <c r="D157" s="50" t="s">
        <v>1790</v>
      </c>
      <c r="E157" s="50">
        <v>851584</v>
      </c>
      <c r="F157" s="48" t="s">
        <v>1791</v>
      </c>
      <c r="G157" s="51" t="s">
        <v>1673</v>
      </c>
      <c r="H157" s="52">
        <v>2.87836904</v>
      </c>
      <c r="I157" s="50" t="s">
        <v>1674</v>
      </c>
      <c r="J157" s="51" t="s">
        <v>54</v>
      </c>
      <c r="K157" s="53">
        <v>31518</v>
      </c>
      <c r="L157" s="54">
        <v>90720.43</v>
      </c>
      <c r="M157" s="54">
        <v>0.3</v>
      </c>
      <c r="N157" s="53">
        <v>0.275692454819596</v>
      </c>
      <c r="O157" s="55"/>
      <c r="P157" s="56">
        <f>IF(OR(ISERROR(K157*$C$19/$C$16),EXACT(MID(B157,1,4),"WPL:")),0,K157*$C$19/$C$16)</f>
        <v>4</v>
      </c>
      <c r="Q157" s="57">
        <f>IF(ISERROR(L157*$C$19/$C$16),0,L157*$C$19/$C$16)</f>
        <v>4</v>
      </c>
      <c r="R157" s="55">
        <f>IF(OR(ISERROR(K157*$C$20/L242),EXACT(MID(B157,1,4),"WPL:")),0,K157*$C$20/L242)</f>
        <v>4</v>
      </c>
      <c r="S157" s="58">
        <f>IF(ISERROR(N157*$C$20),0,N157*$C$20/100)</f>
        <v>4</v>
      </c>
      <c r="T157" s="59">
        <f>IF(OR(ISERROR(K157*$C$19/$C$16),MID(B157,1,4)&lt;&gt;"WPL:"),0,K157*$C$19/$C$16)</f>
        <v>4</v>
      </c>
      <c r="U157" s="58">
        <f>IF(OR(ISERROR(L157*$C$19/$C$16),MID(B157,1,4)&lt;&gt;"WPL:"),0,K157*H157*$C$19/$C$16)</f>
        <v>4</v>
      </c>
      <c r="V157" s="59">
        <f>IF(OR(ISERROR(K157*$C$20/L242),MID(B157,1,4)&lt;&gt;"WPL:"),0,K157*$C$20/L242)</f>
        <v>4</v>
      </c>
      <c r="W157" s="58">
        <f>IF(OR(ISERROR(K157*H157/L242*$C$20),MID(B157,1,4)&lt;&gt;"WPL:"),0,K157*H157/L242*$C$20)</f>
        <v>4</v>
      </c>
      <c r="X157" s="60" t="s">
        <v>190</v>
      </c>
    </row>
    <row r="158" spans="1:24" ht="13.5" customHeight="1" outlineLevel="1">
      <c r="A158" s="47" t="s">
        <v>1800</v>
      </c>
      <c r="B158" s="48" t="s">
        <v>1801</v>
      </c>
      <c r="C158" s="49" t="s">
        <v>1789</v>
      </c>
      <c r="D158" s="50" t="s">
        <v>1790</v>
      </c>
      <c r="E158" s="50">
        <v>851584</v>
      </c>
      <c r="F158" s="48" t="s">
        <v>1791</v>
      </c>
      <c r="G158" s="51" t="s">
        <v>1673</v>
      </c>
      <c r="H158" s="52">
        <v>2.87836904</v>
      </c>
      <c r="I158" s="50" t="s">
        <v>1674</v>
      </c>
      <c r="J158" s="51" t="s">
        <v>54</v>
      </c>
      <c r="K158" s="53">
        <v>5860</v>
      </c>
      <c r="L158" s="54">
        <v>0</v>
      </c>
      <c r="M158" s="54">
        <v>0</v>
      </c>
      <c r="N158" s="53">
        <v>0</v>
      </c>
      <c r="O158" s="55"/>
      <c r="P158" s="56">
        <f>IF(OR(ISERROR(K158*$C$19/$C$16),EXACT(MID(B158,1,4),"WPL:")),0,K158*$C$19/$C$16)</f>
        <v>4</v>
      </c>
      <c r="Q158" s="57">
        <f>IF(ISERROR(L158*$C$19/$C$16),0,L158*$C$19/$C$16)</f>
        <v>4</v>
      </c>
      <c r="R158" s="55">
        <f>IF(OR(ISERROR(K158*$C$20/L242),EXACT(MID(B158,1,4),"WPL:")),0,K158*$C$20/L242)</f>
        <v>4</v>
      </c>
      <c r="S158" s="58">
        <f>IF(ISERROR(N158*$C$20),0,N158*$C$20/100)</f>
        <v>4</v>
      </c>
      <c r="T158" s="59">
        <f>IF(OR(ISERROR(K158*$C$19/$C$16),MID(B158,1,4)&lt;&gt;"WPL:"),0,K158*$C$19/$C$16)</f>
        <v>4</v>
      </c>
      <c r="U158" s="58">
        <f>IF(OR(ISERROR(L158*$C$19/$C$16),MID(B158,1,4)&lt;&gt;"WPL:"),0,K158*H158*$C$19/$C$16)</f>
        <v>4</v>
      </c>
      <c r="V158" s="59">
        <f>IF(OR(ISERROR(K158*$C$20/L242),MID(B158,1,4)&lt;&gt;"WPL:"),0,K158*$C$20/L242)</f>
        <v>4</v>
      </c>
      <c r="W158" s="58">
        <f>IF(OR(ISERROR(K158*H158/L242*$C$20),MID(B158,1,4)&lt;&gt;"WPL:"),0,K158*H158/L242*$C$20)</f>
        <v>4</v>
      </c>
      <c r="X158" s="60" t="s">
        <v>190</v>
      </c>
    </row>
    <row r="159" spans="1:24" ht="13.5" customHeight="1" outlineLevel="1">
      <c r="A159" s="47" t="s">
        <v>1810</v>
      </c>
      <c r="B159" s="48" t="s">
        <v>1811</v>
      </c>
      <c r="C159" s="49" t="s">
        <v>1812</v>
      </c>
      <c r="D159" s="50" t="s">
        <v>1813</v>
      </c>
      <c r="E159" s="50">
        <v>891840</v>
      </c>
      <c r="F159" s="48" t="s">
        <v>1814</v>
      </c>
      <c r="G159" s="51" t="s">
        <v>1673</v>
      </c>
      <c r="H159" s="52">
        <v>30.13130615</v>
      </c>
      <c r="I159" s="50" t="s">
        <v>1674</v>
      </c>
      <c r="J159" s="51" t="s">
        <v>54</v>
      </c>
      <c r="K159" s="53">
        <v>1886</v>
      </c>
      <c r="L159" s="54">
        <v>56827.64</v>
      </c>
      <c r="M159" s="54">
        <v>0.2</v>
      </c>
      <c r="N159" s="53">
        <v>0.17269485575855695</v>
      </c>
      <c r="O159" s="55"/>
      <c r="P159" s="56">
        <f>IF(OR(ISERROR(K159*$C$19/$C$16),EXACT(MID(B159,1,4),"WPL:")),0,K159*$C$19/$C$16)</f>
        <v>4</v>
      </c>
      <c r="Q159" s="57">
        <f>IF(ISERROR(L159*$C$19/$C$16),0,L159*$C$19/$C$16)</f>
        <v>4</v>
      </c>
      <c r="R159" s="55">
        <f>IF(OR(ISERROR(K159*$C$20/L242),EXACT(MID(B159,1,4),"WPL:")),0,K159*$C$20/L242)</f>
        <v>4</v>
      </c>
      <c r="S159" s="58">
        <f>IF(ISERROR(N159*$C$20),0,N159*$C$20/100)</f>
        <v>4</v>
      </c>
      <c r="T159" s="59">
        <f>IF(OR(ISERROR(K159*$C$19/$C$16),MID(B159,1,4)&lt;&gt;"WPL:"),0,K159*$C$19/$C$16)</f>
        <v>4</v>
      </c>
      <c r="U159" s="58">
        <f>IF(OR(ISERROR(L159*$C$19/$C$16),MID(B159,1,4)&lt;&gt;"WPL:"),0,K159*H159*$C$19/$C$16)</f>
        <v>4</v>
      </c>
      <c r="V159" s="59">
        <f>IF(OR(ISERROR(K159*$C$20/L242),MID(B159,1,4)&lt;&gt;"WPL:"),0,K159*$C$20/L242)</f>
        <v>4</v>
      </c>
      <c r="W159" s="58">
        <f>IF(OR(ISERROR(K159*H159/L242*$C$20),MID(B159,1,4)&lt;&gt;"WPL:"),0,K159*H159/L242*$C$20)</f>
        <v>4</v>
      </c>
      <c r="X159" s="60" t="s">
        <v>133</v>
      </c>
    </row>
    <row r="160" spans="1:24" ht="13.5" customHeight="1" outlineLevel="1">
      <c r="A160" s="47" t="s">
        <v>1823</v>
      </c>
      <c r="B160" s="48" t="s">
        <v>1824</v>
      </c>
      <c r="C160" s="49" t="s">
        <v>1825</v>
      </c>
      <c r="D160" s="50" t="s">
        <v>1826</v>
      </c>
      <c r="E160" s="50">
        <v>852069</v>
      </c>
      <c r="F160" s="48" t="s">
        <v>1827</v>
      </c>
      <c r="G160" s="51" t="s">
        <v>1673</v>
      </c>
      <c r="H160" s="52">
        <v>20.27758581</v>
      </c>
      <c r="I160" s="50" t="s">
        <v>1674</v>
      </c>
      <c r="J160" s="51" t="s">
        <v>54</v>
      </c>
      <c r="K160" s="53">
        <v>13653</v>
      </c>
      <c r="L160" s="54">
        <v>276849.88</v>
      </c>
      <c r="M160" s="54">
        <v>0.8</v>
      </c>
      <c r="N160" s="53">
        <v>0.8413256312135045</v>
      </c>
      <c r="O160" s="55"/>
      <c r="P160" s="56">
        <f>IF(OR(ISERROR(K160*$C$19/$C$16),EXACT(MID(B160,1,4),"WPL:")),0,K160*$C$19/$C$16)</f>
        <v>4</v>
      </c>
      <c r="Q160" s="57">
        <f>IF(ISERROR(L160*$C$19/$C$16),0,L160*$C$19/$C$16)</f>
        <v>4</v>
      </c>
      <c r="R160" s="55">
        <f>IF(OR(ISERROR(K160*$C$20/L242),EXACT(MID(B160,1,4),"WPL:")),0,K160*$C$20/L242)</f>
        <v>4</v>
      </c>
      <c r="S160" s="58">
        <f>IF(ISERROR(N160*$C$20),0,N160*$C$20/100)</f>
        <v>4</v>
      </c>
      <c r="T160" s="59">
        <f>IF(OR(ISERROR(K160*$C$19/$C$16),MID(B160,1,4)&lt;&gt;"WPL:"),0,K160*$C$19/$C$16)</f>
        <v>4</v>
      </c>
      <c r="U160" s="58">
        <f>IF(OR(ISERROR(L160*$C$19/$C$16),MID(B160,1,4)&lt;&gt;"WPL:"),0,K160*H160*$C$19/$C$16)</f>
        <v>4</v>
      </c>
      <c r="V160" s="59">
        <f>IF(OR(ISERROR(K160*$C$20/L242),MID(B160,1,4)&lt;&gt;"WPL:"),0,K160*$C$20/L242)</f>
        <v>4</v>
      </c>
      <c r="W160" s="58">
        <f>IF(OR(ISERROR(K160*H160/L242*$C$20),MID(B160,1,4)&lt;&gt;"WPL:"),0,K160*H160/L242*$C$20)</f>
        <v>4</v>
      </c>
      <c r="X160" s="60" t="s">
        <v>190</v>
      </c>
    </row>
    <row r="161" spans="1:24" ht="13.5" customHeight="1" outlineLevel="1">
      <c r="A161" s="47" t="s">
        <v>1836</v>
      </c>
      <c r="B161" s="48" t="s">
        <v>1837</v>
      </c>
      <c r="C161" s="49" t="s">
        <v>1838</v>
      </c>
      <c r="D161" s="50" t="s">
        <v>1839</v>
      </c>
      <c r="E161" s="50">
        <v>852147</v>
      </c>
      <c r="F161" s="48" t="s">
        <v>1840</v>
      </c>
      <c r="G161" s="51" t="s">
        <v>1673</v>
      </c>
      <c r="H161" s="52">
        <v>39.77770099</v>
      </c>
      <c r="I161" s="50" t="s">
        <v>1674</v>
      </c>
      <c r="J161" s="51" t="s">
        <v>54</v>
      </c>
      <c r="K161" s="53">
        <v>6550</v>
      </c>
      <c r="L161" s="54">
        <v>260543.94</v>
      </c>
      <c r="M161" s="54">
        <v>0.8</v>
      </c>
      <c r="N161" s="53">
        <v>0.7917731254908019</v>
      </c>
      <c r="O161" s="53">
        <v>7587.18</v>
      </c>
      <c r="P161" s="56">
        <f>IF(OR(ISERROR(K161*$C$19/$C$16),EXACT(MID(B161,1,4),"WPL:")),0,K161*$C$19/$C$16)</f>
        <v>4</v>
      </c>
      <c r="Q161" s="57">
        <f>IF(ISERROR(L161*$C$19/$C$16),0,L161*$C$19/$C$16)</f>
        <v>4</v>
      </c>
      <c r="R161" s="55">
        <f>IF(OR(ISERROR(K161*$C$20/L242),EXACT(MID(B161,1,4),"WPL:")),0,K161*$C$20/L242)</f>
        <v>4</v>
      </c>
      <c r="S161" s="58">
        <f>IF(ISERROR(N161*$C$20),0,N161*$C$20/100)</f>
        <v>4</v>
      </c>
      <c r="T161" s="59">
        <f>IF(OR(ISERROR(K161*$C$19/$C$16),MID(B161,1,4)&lt;&gt;"WPL:"),0,K161*$C$19/$C$16)</f>
        <v>4</v>
      </c>
      <c r="U161" s="58">
        <f>IF(OR(ISERROR(L161*$C$19/$C$16),MID(B161,1,4)&lt;&gt;"WPL:"),0,K161*H161*$C$19/$C$16)</f>
        <v>4</v>
      </c>
      <c r="V161" s="59">
        <f>IF(OR(ISERROR(K161*$C$20/L242),MID(B161,1,4)&lt;&gt;"WPL:"),0,K161*$C$20/L242)</f>
        <v>4</v>
      </c>
      <c r="W161" s="58">
        <f>IF(OR(ISERROR(K161*H161/L242*$C$20),MID(B161,1,4)&lt;&gt;"WPL:"),0,K161*H161/L242*$C$20)</f>
        <v>4</v>
      </c>
      <c r="X161" s="60" t="s">
        <v>176</v>
      </c>
    </row>
    <row r="162" spans="1:24" ht="13.5" customHeight="1" outlineLevel="1">
      <c r="A162" s="47" t="s">
        <v>1849</v>
      </c>
      <c r="B162" s="48" t="s">
        <v>1850</v>
      </c>
      <c r="C162" s="49" t="s">
        <v>1851</v>
      </c>
      <c r="D162" s="50" t="s">
        <v>1852</v>
      </c>
      <c r="E162" s="50">
        <v>881905</v>
      </c>
      <c r="F162" s="48" t="s">
        <v>1850</v>
      </c>
      <c r="G162" s="51" t="s">
        <v>1673</v>
      </c>
      <c r="H162" s="52">
        <v>17.32319742</v>
      </c>
      <c r="I162" s="50" t="s">
        <v>1674</v>
      </c>
      <c r="J162" s="51" t="s">
        <v>54</v>
      </c>
      <c r="K162" s="53">
        <v>5370</v>
      </c>
      <c r="L162" s="54">
        <v>93025.57</v>
      </c>
      <c r="M162" s="54">
        <v>0.3</v>
      </c>
      <c r="N162" s="53">
        <v>0.28269759914378884</v>
      </c>
      <c r="O162" s="53">
        <v>1683.78</v>
      </c>
      <c r="P162" s="56">
        <f>IF(OR(ISERROR(K162*$C$19/$C$16),EXACT(MID(B162,1,4),"WPL:")),0,K162*$C$19/$C$16)</f>
        <v>4</v>
      </c>
      <c r="Q162" s="57">
        <f>IF(ISERROR(L162*$C$19/$C$16),0,L162*$C$19/$C$16)</f>
        <v>4</v>
      </c>
      <c r="R162" s="55">
        <f>IF(OR(ISERROR(K162*$C$20/L242),EXACT(MID(B162,1,4),"WPL:")),0,K162*$C$20/L242)</f>
        <v>4</v>
      </c>
      <c r="S162" s="58">
        <f>IF(ISERROR(N162*$C$20),0,N162*$C$20/100)</f>
        <v>4</v>
      </c>
      <c r="T162" s="59">
        <f>IF(OR(ISERROR(K162*$C$19/$C$16),MID(B162,1,4)&lt;&gt;"WPL:"),0,K162*$C$19/$C$16)</f>
        <v>4</v>
      </c>
      <c r="U162" s="58">
        <f>IF(OR(ISERROR(L162*$C$19/$C$16),MID(B162,1,4)&lt;&gt;"WPL:"),0,K162*H162*$C$19/$C$16)</f>
        <v>4</v>
      </c>
      <c r="V162" s="59">
        <f>IF(OR(ISERROR(K162*$C$20/L242),MID(B162,1,4)&lt;&gt;"WPL:"),0,K162*$C$20/L242)</f>
        <v>4</v>
      </c>
      <c r="W162" s="58">
        <f>IF(OR(ISERROR(K162*H162/L242*$C$20),MID(B162,1,4)&lt;&gt;"WPL:"),0,K162*H162/L242*$C$20)</f>
        <v>4</v>
      </c>
      <c r="X162" s="60" t="s">
        <v>759</v>
      </c>
    </row>
    <row r="163" spans="1:24" ht="13.5" customHeight="1" outlineLevel="1">
      <c r="A163" s="47" t="s">
        <v>1861</v>
      </c>
      <c r="B163" s="48" t="s">
        <v>1862</v>
      </c>
      <c r="C163" s="49" t="s">
        <v>1863</v>
      </c>
      <c r="D163" s="50" t="s">
        <v>1864</v>
      </c>
      <c r="E163" s="50">
        <v>850517</v>
      </c>
      <c r="F163" s="48" t="s">
        <v>1862</v>
      </c>
      <c r="G163" s="51" t="s">
        <v>1673</v>
      </c>
      <c r="H163" s="52">
        <v>5.33287261</v>
      </c>
      <c r="I163" s="50" t="s">
        <v>1674</v>
      </c>
      <c r="J163" s="51" t="s">
        <v>54</v>
      </c>
      <c r="K163" s="53">
        <v>100164</v>
      </c>
      <c r="L163" s="54">
        <v>534161.85</v>
      </c>
      <c r="M163" s="54">
        <v>1.6</v>
      </c>
      <c r="N163" s="53">
        <v>1.6232770468292177</v>
      </c>
      <c r="O163" s="53">
        <v>9261.12</v>
      </c>
      <c r="P163" s="56">
        <f>IF(OR(ISERROR(K163*$C$19/$C$16),EXACT(MID(B163,1,4),"WPL:")),0,K163*$C$19/$C$16)</f>
        <v>4</v>
      </c>
      <c r="Q163" s="57">
        <f>IF(ISERROR(L163*$C$19/$C$16),0,L163*$C$19/$C$16)</f>
        <v>4</v>
      </c>
      <c r="R163" s="55">
        <f>IF(OR(ISERROR(K163*$C$20/L242),EXACT(MID(B163,1,4),"WPL:")),0,K163*$C$20/L242)</f>
        <v>4</v>
      </c>
      <c r="S163" s="58">
        <f>IF(ISERROR(N163*$C$20),0,N163*$C$20/100)</f>
        <v>4</v>
      </c>
      <c r="T163" s="59">
        <f>IF(OR(ISERROR(K163*$C$19/$C$16),MID(B163,1,4)&lt;&gt;"WPL:"),0,K163*$C$19/$C$16)</f>
        <v>4</v>
      </c>
      <c r="U163" s="58">
        <f>IF(OR(ISERROR(L163*$C$19/$C$16),MID(B163,1,4)&lt;&gt;"WPL:"),0,K163*H163*$C$19/$C$16)</f>
        <v>4</v>
      </c>
      <c r="V163" s="59">
        <f>IF(OR(ISERROR(K163*$C$20/L242),MID(B163,1,4)&lt;&gt;"WPL:"),0,K163*$C$20/L242)</f>
        <v>4</v>
      </c>
      <c r="W163" s="58">
        <f>IF(OR(ISERROR(K163*H163/L242*$C$20),MID(B163,1,4)&lt;&gt;"WPL:"),0,K163*H163/L242*$C$20)</f>
        <v>4</v>
      </c>
      <c r="X163" s="60" t="s">
        <v>1106</v>
      </c>
    </row>
    <row r="164" spans="1:24" ht="13.5" customHeight="1" outlineLevel="1">
      <c r="A164" s="47" t="s">
        <v>1873</v>
      </c>
      <c r="B164" s="48" t="s">
        <v>1874</v>
      </c>
      <c r="C164" s="49" t="s">
        <v>1875</v>
      </c>
      <c r="D164" s="50" t="s">
        <v>1876</v>
      </c>
      <c r="E164" s="50">
        <v>871784</v>
      </c>
      <c r="F164" s="48" t="s">
        <v>1877</v>
      </c>
      <c r="G164" s="51" t="s">
        <v>1673</v>
      </c>
      <c r="H164" s="52">
        <v>0.7986639</v>
      </c>
      <c r="I164" s="50" t="s">
        <v>1674</v>
      </c>
      <c r="J164" s="51" t="s">
        <v>54</v>
      </c>
      <c r="K164" s="53">
        <v>340033</v>
      </c>
      <c r="L164" s="54">
        <v>271572.08</v>
      </c>
      <c r="M164" s="54">
        <v>0.8</v>
      </c>
      <c r="N164" s="53">
        <v>0.8252868002903391</v>
      </c>
      <c r="O164" s="55"/>
      <c r="P164" s="56">
        <f>IF(OR(ISERROR(K164*$C$19/$C$16),EXACT(MID(B164,1,4),"WPL:")),0,K164*$C$19/$C$16)</f>
        <v>4</v>
      </c>
      <c r="Q164" s="57">
        <f>IF(ISERROR(L164*$C$19/$C$16),0,L164*$C$19/$C$16)</f>
        <v>4</v>
      </c>
      <c r="R164" s="55">
        <f>IF(OR(ISERROR(K164*$C$20/L242),EXACT(MID(B164,1,4),"WPL:")),0,K164*$C$20/L242)</f>
        <v>4</v>
      </c>
      <c r="S164" s="58">
        <f>IF(ISERROR(N164*$C$20),0,N164*$C$20/100)</f>
        <v>4</v>
      </c>
      <c r="T164" s="59">
        <f>IF(OR(ISERROR(K164*$C$19/$C$16),MID(B164,1,4)&lt;&gt;"WPL:"),0,K164*$C$19/$C$16)</f>
        <v>4</v>
      </c>
      <c r="U164" s="58">
        <f>IF(OR(ISERROR(L164*$C$19/$C$16),MID(B164,1,4)&lt;&gt;"WPL:"),0,K164*H164*$C$19/$C$16)</f>
        <v>4</v>
      </c>
      <c r="V164" s="59">
        <f>IF(OR(ISERROR(K164*$C$20/L242),MID(B164,1,4)&lt;&gt;"WPL:"),0,K164*$C$20/L242)</f>
        <v>4</v>
      </c>
      <c r="W164" s="58">
        <f>IF(OR(ISERROR(K164*H164/L242*$C$20),MID(B164,1,4)&lt;&gt;"WPL:"),0,K164*H164/L242*$C$20)</f>
        <v>4</v>
      </c>
      <c r="X164" s="60" t="s">
        <v>63</v>
      </c>
    </row>
    <row r="165" spans="1:24" ht="13.5" customHeight="1" outlineLevel="1">
      <c r="A165" s="47" t="s">
        <v>1886</v>
      </c>
      <c r="B165" s="48" t="s">
        <v>1887</v>
      </c>
      <c r="C165" s="49" t="s">
        <v>1888</v>
      </c>
      <c r="D165" s="50" t="s">
        <v>1889</v>
      </c>
      <c r="E165" s="50">
        <v>852647</v>
      </c>
      <c r="F165" s="48" t="s">
        <v>1890</v>
      </c>
      <c r="G165" s="51" t="s">
        <v>1673</v>
      </c>
      <c r="H165" s="52">
        <v>2.1579129200000002</v>
      </c>
      <c r="I165" s="50" t="s">
        <v>1674</v>
      </c>
      <c r="J165" s="51" t="s">
        <v>54</v>
      </c>
      <c r="K165" s="53">
        <v>43271</v>
      </c>
      <c r="L165" s="54">
        <v>93375.05</v>
      </c>
      <c r="M165" s="54">
        <v>0.3</v>
      </c>
      <c r="N165" s="53">
        <v>0.28375964216001304</v>
      </c>
      <c r="O165" s="55"/>
      <c r="P165" s="56">
        <f>IF(OR(ISERROR(K165*$C$19/$C$16),EXACT(MID(B165,1,4),"WPL:")),0,K165*$C$19/$C$16)</f>
        <v>4</v>
      </c>
      <c r="Q165" s="57">
        <f>IF(ISERROR(L165*$C$19/$C$16),0,L165*$C$19/$C$16)</f>
        <v>4</v>
      </c>
      <c r="R165" s="55">
        <f>IF(OR(ISERROR(K165*$C$20/L242),EXACT(MID(B165,1,4),"WPL:")),0,K165*$C$20/L242)</f>
        <v>4</v>
      </c>
      <c r="S165" s="58">
        <f>IF(ISERROR(N165*$C$20),0,N165*$C$20/100)</f>
        <v>4</v>
      </c>
      <c r="T165" s="59">
        <f>IF(OR(ISERROR(K165*$C$19/$C$16),MID(B165,1,4)&lt;&gt;"WPL:"),0,K165*$C$19/$C$16)</f>
        <v>4</v>
      </c>
      <c r="U165" s="58">
        <f>IF(OR(ISERROR(L165*$C$19/$C$16),MID(B165,1,4)&lt;&gt;"WPL:"),0,K165*H165*$C$19/$C$16)</f>
        <v>4</v>
      </c>
      <c r="V165" s="59">
        <f>IF(OR(ISERROR(K165*$C$20/L242),MID(B165,1,4)&lt;&gt;"WPL:"),0,K165*$C$20/L242)</f>
        <v>4</v>
      </c>
      <c r="W165" s="58">
        <f>IF(OR(ISERROR(K165*H165/L242*$C$20),MID(B165,1,4)&lt;&gt;"WPL:"),0,K165*H165/L242*$C$20)</f>
        <v>4</v>
      </c>
      <c r="X165" s="60" t="s">
        <v>655</v>
      </c>
    </row>
    <row r="166" spans="1:24" ht="13.5" customHeight="1" outlineLevel="1">
      <c r="A166" s="47" t="s">
        <v>1899</v>
      </c>
      <c r="B166" s="48" t="s">
        <v>1900</v>
      </c>
      <c r="C166" s="49" t="s">
        <v>1901</v>
      </c>
      <c r="D166" s="50" t="s">
        <v>1902</v>
      </c>
      <c r="E166" s="50">
        <v>940561</v>
      </c>
      <c r="F166" s="48" t="s">
        <v>1903</v>
      </c>
      <c r="G166" s="51" t="s">
        <v>1673</v>
      </c>
      <c r="H166" s="52">
        <v>19.43676572</v>
      </c>
      <c r="I166" s="50" t="s">
        <v>1674</v>
      </c>
      <c r="J166" s="51" t="s">
        <v>54</v>
      </c>
      <c r="K166" s="53">
        <v>25812</v>
      </c>
      <c r="L166" s="54">
        <v>501701.8</v>
      </c>
      <c r="M166" s="54">
        <v>1.5</v>
      </c>
      <c r="N166" s="53">
        <v>1.5246334351524786</v>
      </c>
      <c r="O166" s="53">
        <v>6837.73</v>
      </c>
      <c r="P166" s="56">
        <f>IF(OR(ISERROR(K166*$C$19/$C$16),EXACT(MID(B166,1,4),"WPL:")),0,K166*$C$19/$C$16)</f>
        <v>4</v>
      </c>
      <c r="Q166" s="57">
        <f>IF(ISERROR(L166*$C$19/$C$16),0,L166*$C$19/$C$16)</f>
        <v>4</v>
      </c>
      <c r="R166" s="55">
        <f>IF(OR(ISERROR(K166*$C$20/L242),EXACT(MID(B166,1,4),"WPL:")),0,K166*$C$20/L242)</f>
        <v>4</v>
      </c>
      <c r="S166" s="58">
        <f>IF(ISERROR(N166*$C$20),0,N166*$C$20/100)</f>
        <v>4</v>
      </c>
      <c r="T166" s="59">
        <f>IF(OR(ISERROR(K166*$C$19/$C$16),MID(B166,1,4)&lt;&gt;"WPL:"),0,K166*$C$19/$C$16)</f>
        <v>4</v>
      </c>
      <c r="U166" s="58">
        <f>IF(OR(ISERROR(L166*$C$19/$C$16),MID(B166,1,4)&lt;&gt;"WPL:"),0,K166*H166*$C$19/$C$16)</f>
        <v>4</v>
      </c>
      <c r="V166" s="59">
        <f>IF(OR(ISERROR(K166*$C$20/L242),MID(B166,1,4)&lt;&gt;"WPL:"),0,K166*$C$20/L242)</f>
        <v>4</v>
      </c>
      <c r="W166" s="58">
        <f>IF(OR(ISERROR(K166*H166/L242*$C$20),MID(B166,1,4)&lt;&gt;"WPL:"),0,K166*H166/L242*$C$20)</f>
        <v>4</v>
      </c>
      <c r="X166" s="60" t="s">
        <v>91</v>
      </c>
    </row>
    <row r="167" spans="1:24" ht="13.5" customHeight="1" outlineLevel="1">
      <c r="A167" s="47" t="s">
        <v>1912</v>
      </c>
      <c r="B167" s="48" t="s">
        <v>1913</v>
      </c>
      <c r="C167" s="49" t="s">
        <v>1914</v>
      </c>
      <c r="D167" s="50" t="s">
        <v>1915</v>
      </c>
      <c r="E167" s="50">
        <v>886455</v>
      </c>
      <c r="F167" s="48" t="s">
        <v>1916</v>
      </c>
      <c r="G167" s="51" t="s">
        <v>1673</v>
      </c>
      <c r="H167" s="52">
        <v>56.40405437</v>
      </c>
      <c r="I167" s="50" t="s">
        <v>1674</v>
      </c>
      <c r="J167" s="51" t="s">
        <v>54</v>
      </c>
      <c r="K167" s="53">
        <v>6696</v>
      </c>
      <c r="L167" s="54">
        <v>377681.55</v>
      </c>
      <c r="M167" s="54">
        <v>1.1</v>
      </c>
      <c r="N167" s="53">
        <v>1.1477453717929904</v>
      </c>
      <c r="O167" s="53">
        <v>11583.4</v>
      </c>
      <c r="P167" s="56">
        <f>IF(OR(ISERROR(K167*$C$19/$C$16),EXACT(MID(B167,1,4),"WPL:")),0,K167*$C$19/$C$16)</f>
        <v>4</v>
      </c>
      <c r="Q167" s="57">
        <f>IF(ISERROR(L167*$C$19/$C$16),0,L167*$C$19/$C$16)</f>
        <v>4</v>
      </c>
      <c r="R167" s="55">
        <f>IF(OR(ISERROR(K167*$C$20/L242),EXACT(MID(B167,1,4),"WPL:")),0,K167*$C$20/L242)</f>
        <v>4</v>
      </c>
      <c r="S167" s="58">
        <f>IF(ISERROR(N167*$C$20),0,N167*$C$20/100)</f>
        <v>4</v>
      </c>
      <c r="T167" s="59">
        <f>IF(OR(ISERROR(K167*$C$19/$C$16),MID(B167,1,4)&lt;&gt;"WPL:"),0,K167*$C$19/$C$16)</f>
        <v>4</v>
      </c>
      <c r="U167" s="58">
        <f>IF(OR(ISERROR(L167*$C$19/$C$16),MID(B167,1,4)&lt;&gt;"WPL:"),0,K167*H167*$C$19/$C$16)</f>
        <v>4</v>
      </c>
      <c r="V167" s="59">
        <f>IF(OR(ISERROR(K167*$C$20/L242),MID(B167,1,4)&lt;&gt;"WPL:"),0,K167*$C$20/L242)</f>
        <v>4</v>
      </c>
      <c r="W167" s="58">
        <f>IF(OR(ISERROR(K167*H167/L242*$C$20),MID(B167,1,4)&lt;&gt;"WPL:"),0,K167*H167/L242*$C$20)</f>
        <v>4</v>
      </c>
      <c r="X167" s="60" t="s">
        <v>91</v>
      </c>
    </row>
    <row r="168" spans="1:24" ht="13.5" customHeight="1" outlineLevel="1">
      <c r="A168" s="47" t="s">
        <v>1925</v>
      </c>
      <c r="B168" s="48" t="s">
        <v>1926</v>
      </c>
      <c r="C168" s="49" t="s">
        <v>1927</v>
      </c>
      <c r="D168" s="50" t="s">
        <v>1928</v>
      </c>
      <c r="E168" s="50">
        <v>794796</v>
      </c>
      <c r="F168" s="48" t="s">
        <v>1929</v>
      </c>
      <c r="G168" s="51" t="s">
        <v>1673</v>
      </c>
      <c r="H168" s="52">
        <v>3.85107118</v>
      </c>
      <c r="I168" s="50" t="s">
        <v>1674</v>
      </c>
      <c r="J168" s="51" t="s">
        <v>54</v>
      </c>
      <c r="K168" s="53">
        <v>44805</v>
      </c>
      <c r="L168" s="54">
        <v>172547.25</v>
      </c>
      <c r="M168" s="54">
        <v>0.5</v>
      </c>
      <c r="N168" s="53">
        <v>0.5243579084101622</v>
      </c>
      <c r="O168" s="55"/>
      <c r="P168" s="56">
        <f>IF(OR(ISERROR(K168*$C$19/$C$16),EXACT(MID(B168,1,4),"WPL:")),0,K168*$C$19/$C$16)</f>
        <v>4</v>
      </c>
      <c r="Q168" s="57">
        <f>IF(ISERROR(L168*$C$19/$C$16),0,L168*$C$19/$C$16)</f>
        <v>4</v>
      </c>
      <c r="R168" s="55">
        <f>IF(OR(ISERROR(K168*$C$20/L242),EXACT(MID(B168,1,4),"WPL:")),0,K168*$C$20/L242)</f>
        <v>4</v>
      </c>
      <c r="S168" s="58">
        <f>IF(ISERROR(N168*$C$20),0,N168*$C$20/100)</f>
        <v>4</v>
      </c>
      <c r="T168" s="59">
        <f>IF(OR(ISERROR(K168*$C$19/$C$16),MID(B168,1,4)&lt;&gt;"WPL:"),0,K168*$C$19/$C$16)</f>
        <v>4</v>
      </c>
      <c r="U168" s="58">
        <f>IF(OR(ISERROR(L168*$C$19/$C$16),MID(B168,1,4)&lt;&gt;"WPL:"),0,K168*H168*$C$19/$C$16)</f>
        <v>4</v>
      </c>
      <c r="V168" s="59">
        <f>IF(OR(ISERROR(K168*$C$20/L242),MID(B168,1,4)&lt;&gt;"WPL:"),0,K168*$C$20/L242)</f>
        <v>4</v>
      </c>
      <c r="W168" s="58">
        <f>IF(OR(ISERROR(K168*H168/L242*$C$20),MID(B168,1,4)&lt;&gt;"WPL:"),0,K168*H168/L242*$C$20)</f>
        <v>4</v>
      </c>
      <c r="X168" s="60" t="s">
        <v>119</v>
      </c>
    </row>
    <row r="169" spans="1:24" ht="13.5" customHeight="1" outlineLevel="1">
      <c r="A169" s="47" t="s">
        <v>1938</v>
      </c>
      <c r="B169" s="48" t="s">
        <v>1939</v>
      </c>
      <c r="C169" s="49" t="s">
        <v>1940</v>
      </c>
      <c r="D169" s="50" t="s">
        <v>1941</v>
      </c>
      <c r="E169" s="50">
        <v>850403</v>
      </c>
      <c r="F169" s="48" t="s">
        <v>1942</v>
      </c>
      <c r="G169" s="51" t="s">
        <v>1673</v>
      </c>
      <c r="H169" s="52">
        <v>2.6537664100000002</v>
      </c>
      <c r="I169" s="50" t="s">
        <v>1674</v>
      </c>
      <c r="J169" s="51" t="s">
        <v>54</v>
      </c>
      <c r="K169" s="53">
        <v>89698</v>
      </c>
      <c r="L169" s="54">
        <v>238037.54</v>
      </c>
      <c r="M169" s="54">
        <v>0.7</v>
      </c>
      <c r="N169" s="53">
        <v>0.7233778956054083</v>
      </c>
      <c r="O169" s="53">
        <v>2066.77</v>
      </c>
      <c r="P169" s="56">
        <f>IF(OR(ISERROR(K169*$C$19/$C$16),EXACT(MID(B169,1,4),"WPL:")),0,K169*$C$19/$C$16)</f>
        <v>4</v>
      </c>
      <c r="Q169" s="57">
        <f>IF(ISERROR(L169*$C$19/$C$16),0,L169*$C$19/$C$16)</f>
        <v>4</v>
      </c>
      <c r="R169" s="55">
        <f>IF(OR(ISERROR(K169*$C$20/L242),EXACT(MID(B169,1,4),"WPL:")),0,K169*$C$20/L242)</f>
        <v>4</v>
      </c>
      <c r="S169" s="58">
        <f>IF(ISERROR(N169*$C$20),0,N169*$C$20/100)</f>
        <v>4</v>
      </c>
      <c r="T169" s="59">
        <f>IF(OR(ISERROR(K169*$C$19/$C$16),MID(B169,1,4)&lt;&gt;"WPL:"),0,K169*$C$19/$C$16)</f>
        <v>4</v>
      </c>
      <c r="U169" s="58">
        <f>IF(OR(ISERROR(L169*$C$19/$C$16),MID(B169,1,4)&lt;&gt;"WPL:"),0,K169*H169*$C$19/$C$16)</f>
        <v>4</v>
      </c>
      <c r="V169" s="59">
        <f>IF(OR(ISERROR(K169*$C$20/L242),MID(B169,1,4)&lt;&gt;"WPL:"),0,K169*$C$20/L242)</f>
        <v>4</v>
      </c>
      <c r="W169" s="58">
        <f>IF(OR(ISERROR(K169*H169/L242*$C$20),MID(B169,1,4)&lt;&gt;"WPL:"),0,K169*H169/L242*$C$20)</f>
        <v>4</v>
      </c>
      <c r="X169" s="60" t="s">
        <v>63</v>
      </c>
    </row>
    <row r="170" spans="1:24" ht="13.5" customHeight="1" outlineLevel="1">
      <c r="A170" s="47" t="s">
        <v>1951</v>
      </c>
      <c r="B170" s="48" t="s">
        <v>1952</v>
      </c>
      <c r="C170" s="49" t="s">
        <v>1953</v>
      </c>
      <c r="D170" s="50" t="s">
        <v>1954</v>
      </c>
      <c r="E170" s="50">
        <v>905218</v>
      </c>
      <c r="F170" s="48" t="s">
        <v>1955</v>
      </c>
      <c r="G170" s="51" t="s">
        <v>1673</v>
      </c>
      <c r="H170" s="52">
        <v>2.49366505</v>
      </c>
      <c r="I170" s="50" t="s">
        <v>1674</v>
      </c>
      <c r="J170" s="51" t="s">
        <v>54</v>
      </c>
      <c r="K170" s="53">
        <v>29048</v>
      </c>
      <c r="L170" s="54">
        <v>72435.98</v>
      </c>
      <c r="M170" s="54">
        <v>0.2</v>
      </c>
      <c r="N170" s="53">
        <v>0.2201274083848936</v>
      </c>
      <c r="O170" s="55"/>
      <c r="P170" s="56">
        <f>IF(OR(ISERROR(K170*$C$19/$C$16),EXACT(MID(B170,1,4),"WPL:")),0,K170*$C$19/$C$16)</f>
        <v>4</v>
      </c>
      <c r="Q170" s="57">
        <f>IF(ISERROR(L170*$C$19/$C$16),0,L170*$C$19/$C$16)</f>
        <v>4</v>
      </c>
      <c r="R170" s="55">
        <f>IF(OR(ISERROR(K170*$C$20/L242),EXACT(MID(B170,1,4),"WPL:")),0,K170*$C$20/L242)</f>
        <v>4</v>
      </c>
      <c r="S170" s="58">
        <f>IF(ISERROR(N170*$C$20),0,N170*$C$20/100)</f>
        <v>4</v>
      </c>
      <c r="T170" s="59">
        <f>IF(OR(ISERROR(K170*$C$19/$C$16),MID(B170,1,4)&lt;&gt;"WPL:"),0,K170*$C$19/$C$16)</f>
        <v>4</v>
      </c>
      <c r="U170" s="58">
        <f>IF(OR(ISERROR(L170*$C$19/$C$16),MID(B170,1,4)&lt;&gt;"WPL:"),0,K170*H170*$C$19/$C$16)</f>
        <v>4</v>
      </c>
      <c r="V170" s="59">
        <f>IF(OR(ISERROR(K170*$C$20/L242),MID(B170,1,4)&lt;&gt;"WPL:"),0,K170*$C$20/L242)</f>
        <v>4</v>
      </c>
      <c r="W170" s="58">
        <f>IF(OR(ISERROR(K170*H170/L242*$C$20),MID(B170,1,4)&lt;&gt;"WPL:"),0,K170*H170/L242*$C$20)</f>
        <v>4</v>
      </c>
      <c r="X170" s="60" t="s">
        <v>759</v>
      </c>
    </row>
    <row r="171" spans="1:24" ht="13.5" customHeight="1" outlineLevel="1">
      <c r="A171" s="47" t="s">
        <v>1964</v>
      </c>
      <c r="B171" s="48" t="s">
        <v>1965</v>
      </c>
      <c r="C171" s="49" t="s">
        <v>1966</v>
      </c>
      <c r="D171" s="50" t="s">
        <v>1967</v>
      </c>
      <c r="E171" s="50">
        <v>208454</v>
      </c>
      <c r="F171" s="48" t="s">
        <v>1968</v>
      </c>
      <c r="G171" s="51" t="s">
        <v>1673</v>
      </c>
      <c r="H171" s="52">
        <v>24.45289104</v>
      </c>
      <c r="I171" s="50" t="s">
        <v>1674</v>
      </c>
      <c r="J171" s="51" t="s">
        <v>54</v>
      </c>
      <c r="K171" s="53">
        <v>23132</v>
      </c>
      <c r="L171" s="54">
        <v>565644.28</v>
      </c>
      <c r="M171" s="54">
        <v>1.7</v>
      </c>
      <c r="N171" s="53">
        <v>1.7189497460259267</v>
      </c>
      <c r="O171" s="53">
        <v>8520.61</v>
      </c>
      <c r="P171" s="56">
        <f>IF(OR(ISERROR(K171*$C$19/$C$16),EXACT(MID(B171,1,4),"WPL:")),0,K171*$C$19/$C$16)</f>
        <v>4</v>
      </c>
      <c r="Q171" s="57">
        <f>IF(ISERROR(L171*$C$19/$C$16),0,L171*$C$19/$C$16)</f>
        <v>4</v>
      </c>
      <c r="R171" s="55">
        <f>IF(OR(ISERROR(K171*$C$20/L242),EXACT(MID(B171,1,4),"WPL:")),0,K171*$C$20/L242)</f>
        <v>4</v>
      </c>
      <c r="S171" s="58">
        <f>IF(ISERROR(N171*$C$20),0,N171*$C$20/100)</f>
        <v>4</v>
      </c>
      <c r="T171" s="59">
        <f>IF(OR(ISERROR(K171*$C$19/$C$16),MID(B171,1,4)&lt;&gt;"WPL:"),0,K171*$C$19/$C$16)</f>
        <v>4</v>
      </c>
      <c r="U171" s="58">
        <f>IF(OR(ISERROR(L171*$C$19/$C$16),MID(B171,1,4)&lt;&gt;"WPL:"),0,K171*H171*$C$19/$C$16)</f>
        <v>4</v>
      </c>
      <c r="V171" s="59">
        <f>IF(OR(ISERROR(K171*$C$20/L242),MID(B171,1,4)&lt;&gt;"WPL:"),0,K171*$C$20/L242)</f>
        <v>4</v>
      </c>
      <c r="W171" s="58">
        <f>IF(OR(ISERROR(K171*H171/L242*$C$20),MID(B171,1,4)&lt;&gt;"WPL:"),0,K171*H171/L242*$C$20)</f>
        <v>4</v>
      </c>
      <c r="X171" s="60" t="s">
        <v>1106</v>
      </c>
    </row>
    <row r="172" spans="1:24" ht="13.5" customHeight="1" outlineLevel="1">
      <c r="A172" s="47" t="s">
        <v>1977</v>
      </c>
      <c r="B172" s="48" t="s">
        <v>1978</v>
      </c>
      <c r="C172" s="49" t="s">
        <v>1979</v>
      </c>
      <c r="D172" s="50" t="s">
        <v>1980</v>
      </c>
      <c r="E172" s="50">
        <v>208454</v>
      </c>
      <c r="F172" s="48" t="s">
        <v>1968</v>
      </c>
      <c r="G172" s="51" t="s">
        <v>1673</v>
      </c>
      <c r="H172" s="52">
        <v>25.68532596</v>
      </c>
      <c r="I172" s="50" t="s">
        <v>1674</v>
      </c>
      <c r="J172" s="51" t="s">
        <v>54</v>
      </c>
      <c r="K172" s="53">
        <v>19827</v>
      </c>
      <c r="L172" s="54">
        <v>509262.96</v>
      </c>
      <c r="M172" s="54">
        <v>1.5</v>
      </c>
      <c r="N172" s="53">
        <v>1.547611222644047</v>
      </c>
      <c r="O172" s="53">
        <v>8679.45</v>
      </c>
      <c r="P172" s="56">
        <f>IF(OR(ISERROR(K172*$C$19/$C$16),EXACT(MID(B172,1,4),"WPL:")),0,K172*$C$19/$C$16)</f>
        <v>4</v>
      </c>
      <c r="Q172" s="57">
        <f>IF(ISERROR(L172*$C$19/$C$16),0,L172*$C$19/$C$16)</f>
        <v>4</v>
      </c>
      <c r="R172" s="55">
        <f>IF(OR(ISERROR(K172*$C$20/L242),EXACT(MID(B172,1,4),"WPL:")),0,K172*$C$20/L242)</f>
        <v>4</v>
      </c>
      <c r="S172" s="58">
        <f>IF(ISERROR(N172*$C$20),0,N172*$C$20/100)</f>
        <v>4</v>
      </c>
      <c r="T172" s="59">
        <f>IF(OR(ISERROR(K172*$C$19/$C$16),MID(B172,1,4)&lt;&gt;"WPL:"),0,K172*$C$19/$C$16)</f>
        <v>4</v>
      </c>
      <c r="U172" s="58">
        <f>IF(OR(ISERROR(L172*$C$19/$C$16),MID(B172,1,4)&lt;&gt;"WPL:"),0,K172*H172*$C$19/$C$16)</f>
        <v>4</v>
      </c>
      <c r="V172" s="59">
        <f>IF(OR(ISERROR(K172*$C$20/L242),MID(B172,1,4)&lt;&gt;"WPL:"),0,K172*$C$20/L242)</f>
        <v>4</v>
      </c>
      <c r="W172" s="58">
        <f>IF(OR(ISERROR(K172*H172/L242*$C$20),MID(B172,1,4)&lt;&gt;"WPL:"),0,K172*H172/L242*$C$20)</f>
        <v>4</v>
      </c>
      <c r="X172" s="60" t="s">
        <v>1106</v>
      </c>
    </row>
    <row r="173" spans="1:24" ht="13.5" customHeight="1" outlineLevel="1">
      <c r="A173" s="47" t="s">
        <v>1989</v>
      </c>
      <c r="B173" s="48" t="s">
        <v>1990</v>
      </c>
      <c r="C173" s="49" t="s">
        <v>1991</v>
      </c>
      <c r="D173" s="50" t="s">
        <v>1992</v>
      </c>
      <c r="E173" s="50">
        <v>529953</v>
      </c>
      <c r="F173" s="48" t="s">
        <v>1993</v>
      </c>
      <c r="G173" s="51" t="s">
        <v>1673</v>
      </c>
      <c r="H173" s="52">
        <v>11.34185672</v>
      </c>
      <c r="I173" s="50" t="s">
        <v>1674</v>
      </c>
      <c r="J173" s="51" t="s">
        <v>54</v>
      </c>
      <c r="K173" s="53">
        <v>19923</v>
      </c>
      <c r="L173" s="54">
        <v>225963.81</v>
      </c>
      <c r="M173" s="54">
        <v>0.7</v>
      </c>
      <c r="N173" s="53">
        <v>0.6866867526894301</v>
      </c>
      <c r="O173" s="55"/>
      <c r="P173" s="56">
        <f>IF(OR(ISERROR(K173*$C$19/$C$16),EXACT(MID(B173,1,4),"WPL:")),0,K173*$C$19/$C$16)</f>
        <v>4</v>
      </c>
      <c r="Q173" s="57">
        <f>IF(ISERROR(L173*$C$19/$C$16),0,L173*$C$19/$C$16)</f>
        <v>4</v>
      </c>
      <c r="R173" s="55">
        <f>IF(OR(ISERROR(K173*$C$20/L242),EXACT(MID(B173,1,4),"WPL:")),0,K173*$C$20/L242)</f>
        <v>4</v>
      </c>
      <c r="S173" s="58">
        <f>IF(ISERROR(N173*$C$20),0,N173*$C$20/100)</f>
        <v>4</v>
      </c>
      <c r="T173" s="59">
        <f>IF(OR(ISERROR(K173*$C$19/$C$16),MID(B173,1,4)&lt;&gt;"WPL:"),0,K173*$C$19/$C$16)</f>
        <v>4</v>
      </c>
      <c r="U173" s="58">
        <f>IF(OR(ISERROR(L173*$C$19/$C$16),MID(B173,1,4)&lt;&gt;"WPL:"),0,K173*H173*$C$19/$C$16)</f>
        <v>4</v>
      </c>
      <c r="V173" s="59">
        <f>IF(OR(ISERROR(K173*$C$20/L242),MID(B173,1,4)&lt;&gt;"WPL:"),0,K173*$C$20/L242)</f>
        <v>4</v>
      </c>
      <c r="W173" s="58">
        <f>IF(OR(ISERROR(K173*H173/L242*$C$20),MID(B173,1,4)&lt;&gt;"WPL:"),0,K173*H173/L242*$C$20)</f>
        <v>4</v>
      </c>
      <c r="X173" s="60" t="s">
        <v>759</v>
      </c>
    </row>
    <row r="174" spans="1:24" ht="13.5" customHeight="1" outlineLevel="1">
      <c r="A174" s="47" t="s">
        <v>2002</v>
      </c>
      <c r="B174" s="48" t="s">
        <v>2003</v>
      </c>
      <c r="C174" s="49" t="s">
        <v>2004</v>
      </c>
      <c r="D174" s="50" t="s">
        <v>2005</v>
      </c>
      <c r="E174" s="50">
        <v>852726</v>
      </c>
      <c r="F174" s="48" t="s">
        <v>2006</v>
      </c>
      <c r="G174" s="51" t="s">
        <v>1673</v>
      </c>
      <c r="H174" s="52">
        <v>46.5330569</v>
      </c>
      <c r="I174" s="50" t="s">
        <v>1674</v>
      </c>
      <c r="J174" s="51" t="s">
        <v>54</v>
      </c>
      <c r="K174" s="53">
        <v>6794</v>
      </c>
      <c r="L174" s="54">
        <v>316145.59</v>
      </c>
      <c r="M174" s="54">
        <v>1</v>
      </c>
      <c r="N174" s="53">
        <v>0.9607422913172865</v>
      </c>
      <c r="O174" s="55"/>
      <c r="P174" s="56">
        <f>IF(OR(ISERROR(K174*$C$19/$C$16),EXACT(MID(B174,1,4),"WPL:")),0,K174*$C$19/$C$16)</f>
        <v>4</v>
      </c>
      <c r="Q174" s="57">
        <f>IF(ISERROR(L174*$C$19/$C$16),0,L174*$C$19/$C$16)</f>
        <v>4</v>
      </c>
      <c r="R174" s="55">
        <f>IF(OR(ISERROR(K174*$C$20/L242),EXACT(MID(B174,1,4),"WPL:")),0,K174*$C$20/L242)</f>
        <v>4</v>
      </c>
      <c r="S174" s="58">
        <f>IF(ISERROR(N174*$C$20),0,N174*$C$20/100)</f>
        <v>4</v>
      </c>
      <c r="T174" s="59">
        <f>IF(OR(ISERROR(K174*$C$19/$C$16),MID(B174,1,4)&lt;&gt;"WPL:"),0,K174*$C$19/$C$16)</f>
        <v>4</v>
      </c>
      <c r="U174" s="58">
        <f>IF(OR(ISERROR(L174*$C$19/$C$16),MID(B174,1,4)&lt;&gt;"WPL:"),0,K174*H174*$C$19/$C$16)</f>
        <v>4</v>
      </c>
      <c r="V174" s="59">
        <f>IF(OR(ISERROR(K174*$C$20/L242),MID(B174,1,4)&lt;&gt;"WPL:"),0,K174*$C$20/L242)</f>
        <v>4</v>
      </c>
      <c r="W174" s="58">
        <f>IF(OR(ISERROR(K174*H174/L242*$C$20),MID(B174,1,4)&lt;&gt;"WPL:"),0,K174*H174/L242*$C$20)</f>
        <v>4</v>
      </c>
      <c r="X174" s="60" t="s">
        <v>447</v>
      </c>
    </row>
    <row r="175" spans="1:24" ht="13.5" customHeight="1" outlineLevel="1">
      <c r="A175" s="47" t="s">
        <v>2015</v>
      </c>
      <c r="B175" s="48" t="s">
        <v>2016</v>
      </c>
      <c r="C175" s="49" t="s">
        <v>2017</v>
      </c>
      <c r="D175" s="50" t="s">
        <v>2018</v>
      </c>
      <c r="E175" s="50">
        <v>228609</v>
      </c>
      <c r="F175" s="48" t="s">
        <v>2019</v>
      </c>
      <c r="G175" s="51" t="s">
        <v>1673</v>
      </c>
      <c r="H175" s="52">
        <v>18.91269293</v>
      </c>
      <c r="I175" s="50" t="s">
        <v>1674</v>
      </c>
      <c r="J175" s="51" t="s">
        <v>54</v>
      </c>
      <c r="K175" s="53">
        <v>5028</v>
      </c>
      <c r="L175" s="54">
        <v>95093.02</v>
      </c>
      <c r="M175" s="54">
        <v>0.3</v>
      </c>
      <c r="N175" s="53">
        <v>0.2889804217198809</v>
      </c>
      <c r="O175" s="55"/>
      <c r="P175" s="56">
        <f>IF(OR(ISERROR(K175*$C$19/$C$16),EXACT(MID(B175,1,4),"WPL:")),0,K175*$C$19/$C$16)</f>
        <v>4</v>
      </c>
      <c r="Q175" s="57">
        <f>IF(ISERROR(L175*$C$19/$C$16),0,L175*$C$19/$C$16)</f>
        <v>4</v>
      </c>
      <c r="R175" s="55">
        <f>IF(OR(ISERROR(K175*$C$20/L242),EXACT(MID(B175,1,4),"WPL:")),0,K175*$C$20/L242)</f>
        <v>4</v>
      </c>
      <c r="S175" s="58">
        <f>IF(ISERROR(N175*$C$20),0,N175*$C$20/100)</f>
        <v>4</v>
      </c>
      <c r="T175" s="59">
        <f>IF(OR(ISERROR(K175*$C$19/$C$16),MID(B175,1,4)&lt;&gt;"WPL:"),0,K175*$C$19/$C$16)</f>
        <v>4</v>
      </c>
      <c r="U175" s="58">
        <f>IF(OR(ISERROR(L175*$C$19/$C$16),MID(B175,1,4)&lt;&gt;"WPL:"),0,K175*H175*$C$19/$C$16)</f>
        <v>4</v>
      </c>
      <c r="V175" s="59">
        <f>IF(OR(ISERROR(K175*$C$20/L242),MID(B175,1,4)&lt;&gt;"WPL:"),0,K175*$C$20/L242)</f>
        <v>4</v>
      </c>
      <c r="W175" s="58">
        <f>IF(OR(ISERROR(K175*H175/L242*$C$20),MID(B175,1,4)&lt;&gt;"WPL:"),0,K175*H175/L242*$C$20)</f>
        <v>4</v>
      </c>
      <c r="X175" s="60" t="s">
        <v>149</v>
      </c>
    </row>
    <row r="176" spans="1:24" ht="13.5" customHeight="1" outlineLevel="1">
      <c r="A176" s="47" t="s">
        <v>2028</v>
      </c>
      <c r="B176" s="48" t="s">
        <v>2029</v>
      </c>
      <c r="C176" s="49" t="s">
        <v>2030</v>
      </c>
      <c r="D176" s="50" t="s">
        <v>2031</v>
      </c>
      <c r="E176" s="50">
        <v>265032</v>
      </c>
      <c r="F176" s="48" t="s">
        <v>2032</v>
      </c>
      <c r="G176" s="51" t="s">
        <v>1673</v>
      </c>
      <c r="H176" s="52">
        <v>85.14167243</v>
      </c>
      <c r="I176" s="50" t="s">
        <v>1674</v>
      </c>
      <c r="J176" s="51" t="s">
        <v>54</v>
      </c>
      <c r="K176" s="53">
        <v>3337</v>
      </c>
      <c r="L176" s="54">
        <v>284117.76</v>
      </c>
      <c r="M176" s="54">
        <v>0.9</v>
      </c>
      <c r="N176" s="53">
        <v>0.8634121631946058</v>
      </c>
      <c r="O176" s="55"/>
      <c r="P176" s="56">
        <f>IF(OR(ISERROR(K176*$C$19/$C$16),EXACT(MID(B176,1,4),"WPL:")),0,K176*$C$19/$C$16)</f>
        <v>4</v>
      </c>
      <c r="Q176" s="57">
        <f>IF(ISERROR(L176*$C$19/$C$16),0,L176*$C$19/$C$16)</f>
        <v>4</v>
      </c>
      <c r="R176" s="55">
        <f>IF(OR(ISERROR(K176*$C$20/L242),EXACT(MID(B176,1,4),"WPL:")),0,K176*$C$20/L242)</f>
        <v>4</v>
      </c>
      <c r="S176" s="58">
        <f>IF(ISERROR(N176*$C$20),0,N176*$C$20/100)</f>
        <v>4</v>
      </c>
      <c r="T176" s="59">
        <f>IF(OR(ISERROR(K176*$C$19/$C$16),MID(B176,1,4)&lt;&gt;"WPL:"),0,K176*$C$19/$C$16)</f>
        <v>4</v>
      </c>
      <c r="U176" s="58">
        <f>IF(OR(ISERROR(L176*$C$19/$C$16),MID(B176,1,4)&lt;&gt;"WPL:"),0,K176*H176*$C$19/$C$16)</f>
        <v>4</v>
      </c>
      <c r="V176" s="59">
        <f>IF(OR(ISERROR(K176*$C$20/L242),MID(B176,1,4)&lt;&gt;"WPL:"),0,K176*$C$20/L242)</f>
        <v>4</v>
      </c>
      <c r="W176" s="58">
        <f>IF(OR(ISERROR(K176*H176/L242*$C$20),MID(B176,1,4)&lt;&gt;"WPL:"),0,K176*H176/L242*$C$20)</f>
        <v>4</v>
      </c>
      <c r="X176" s="60" t="s">
        <v>447</v>
      </c>
    </row>
    <row r="177" spans="1:24" ht="13.5" customHeight="1" outlineLevel="1">
      <c r="A177" s="47" t="s">
        <v>2041</v>
      </c>
      <c r="B177" s="48" t="s">
        <v>2042</v>
      </c>
      <c r="C177" s="49" t="s">
        <v>2043</v>
      </c>
      <c r="D177" s="50" t="s">
        <v>2044</v>
      </c>
      <c r="E177" s="50">
        <v>852102</v>
      </c>
      <c r="F177" s="48" t="s">
        <v>2045</v>
      </c>
      <c r="G177" s="51" t="s">
        <v>1673</v>
      </c>
      <c r="H177" s="52">
        <v>17.69177609</v>
      </c>
      <c r="I177" s="50" t="s">
        <v>1674</v>
      </c>
      <c r="J177" s="51" t="s">
        <v>54</v>
      </c>
      <c r="K177" s="53">
        <v>5744</v>
      </c>
      <c r="L177" s="54">
        <v>101621.56</v>
      </c>
      <c r="M177" s="54">
        <v>0.3</v>
      </c>
      <c r="N177" s="53">
        <v>0.3088201559339705</v>
      </c>
      <c r="O177" s="55"/>
      <c r="P177" s="56">
        <f>IF(OR(ISERROR(K177*$C$19/$C$16),EXACT(MID(B177,1,4),"WPL:")),0,K177*$C$19/$C$16)</f>
        <v>4</v>
      </c>
      <c r="Q177" s="57">
        <f>IF(ISERROR(L177*$C$19/$C$16),0,L177*$C$19/$C$16)</f>
        <v>4</v>
      </c>
      <c r="R177" s="55">
        <f>IF(OR(ISERROR(K177*$C$20/L242),EXACT(MID(B177,1,4),"WPL:")),0,K177*$C$20/L242)</f>
        <v>4</v>
      </c>
      <c r="S177" s="58">
        <f>IF(ISERROR(N177*$C$20),0,N177*$C$20/100)</f>
        <v>4</v>
      </c>
      <c r="T177" s="59">
        <f>IF(OR(ISERROR(K177*$C$19/$C$16),MID(B177,1,4)&lt;&gt;"WPL:"),0,K177*$C$19/$C$16)</f>
        <v>4</v>
      </c>
      <c r="U177" s="58">
        <f>IF(OR(ISERROR(L177*$C$19/$C$16),MID(B177,1,4)&lt;&gt;"WPL:"),0,K177*H177*$C$19/$C$16)</f>
        <v>4</v>
      </c>
      <c r="V177" s="59">
        <f>IF(OR(ISERROR(K177*$C$20/L242),MID(B177,1,4)&lt;&gt;"WPL:"),0,K177*$C$20/L242)</f>
        <v>4</v>
      </c>
      <c r="W177" s="58">
        <f>IF(OR(ISERROR(K177*H177/L242*$C$20),MID(B177,1,4)&lt;&gt;"WPL:"),0,K177*H177/L242*$C$20)</f>
        <v>4</v>
      </c>
      <c r="X177" s="60" t="s">
        <v>149</v>
      </c>
    </row>
    <row r="178" spans="1:24" ht="13.5" customHeight="1" outlineLevel="1">
      <c r="A178" s="47" t="s">
        <v>2054</v>
      </c>
      <c r="B178" s="48" t="s">
        <v>2055</v>
      </c>
      <c r="C178" s="49" t="s">
        <v>2056</v>
      </c>
      <c r="D178" s="50" t="s">
        <v>2057</v>
      </c>
      <c r="E178" s="50">
        <v>282676</v>
      </c>
      <c r="F178" s="48" t="s">
        <v>2058</v>
      </c>
      <c r="G178" s="51" t="s">
        <v>1673</v>
      </c>
      <c r="H178" s="52">
        <v>8.89771942</v>
      </c>
      <c r="I178" s="50" t="s">
        <v>1674</v>
      </c>
      <c r="J178" s="51" t="s">
        <v>54</v>
      </c>
      <c r="K178" s="53">
        <v>9734</v>
      </c>
      <c r="L178" s="54">
        <v>86610.4</v>
      </c>
      <c r="M178" s="54">
        <v>0.3</v>
      </c>
      <c r="N178" s="53">
        <v>0.2632023876970946</v>
      </c>
      <c r="O178" s="55"/>
      <c r="P178" s="56">
        <f>IF(OR(ISERROR(K178*$C$19/$C$16),EXACT(MID(B178,1,4),"WPL:")),0,K178*$C$19/$C$16)</f>
        <v>4</v>
      </c>
      <c r="Q178" s="57">
        <f>IF(ISERROR(L178*$C$19/$C$16),0,L178*$C$19/$C$16)</f>
        <v>4</v>
      </c>
      <c r="R178" s="55">
        <f>IF(OR(ISERROR(K178*$C$20/L242),EXACT(MID(B178,1,4),"WPL:")),0,K178*$C$20/L242)</f>
        <v>4</v>
      </c>
      <c r="S178" s="58">
        <f>IF(ISERROR(N178*$C$20),0,N178*$C$20/100)</f>
        <v>4</v>
      </c>
      <c r="T178" s="59">
        <f>IF(OR(ISERROR(K178*$C$19/$C$16),MID(B178,1,4)&lt;&gt;"WPL:"),0,K178*$C$19/$C$16)</f>
        <v>4</v>
      </c>
      <c r="U178" s="58">
        <f>IF(OR(ISERROR(L178*$C$19/$C$16),MID(B178,1,4)&lt;&gt;"WPL:"),0,K178*H178*$C$19/$C$16)</f>
        <v>4</v>
      </c>
      <c r="V178" s="59">
        <f>IF(OR(ISERROR(K178*$C$20/L242),MID(B178,1,4)&lt;&gt;"WPL:"),0,K178*$C$20/L242)</f>
        <v>4</v>
      </c>
      <c r="W178" s="58">
        <f>IF(OR(ISERROR(K178*H178/L242*$C$20),MID(B178,1,4)&lt;&gt;"WPL:"),0,K178*H178/L242*$C$20)</f>
        <v>4</v>
      </c>
      <c r="X178" s="60" t="s">
        <v>266</v>
      </c>
    </row>
    <row r="179" spans="1:24" ht="13.5" customHeight="1" outlineLevel="1">
      <c r="A179" s="47" t="s">
        <v>2067</v>
      </c>
      <c r="B179" s="48" t="s">
        <v>2068</v>
      </c>
      <c r="C179" s="49" t="s">
        <v>2069</v>
      </c>
      <c r="D179" s="50" t="s">
        <v>2070</v>
      </c>
      <c r="E179" s="50">
        <v>865142</v>
      </c>
      <c r="F179" s="48" t="s">
        <v>2071</v>
      </c>
      <c r="G179" s="51" t="s">
        <v>1673</v>
      </c>
      <c r="H179" s="52">
        <v>2.80926054</v>
      </c>
      <c r="I179" s="50" t="s">
        <v>1674</v>
      </c>
      <c r="J179" s="51" t="s">
        <v>54</v>
      </c>
      <c r="K179" s="53">
        <v>18776</v>
      </c>
      <c r="L179" s="54">
        <v>52746.67</v>
      </c>
      <c r="M179" s="54">
        <v>0.2</v>
      </c>
      <c r="N179" s="53">
        <v>0.16029309975558026</v>
      </c>
      <c r="O179" s="55"/>
      <c r="P179" s="56">
        <f>IF(OR(ISERROR(K179*$C$19/$C$16),EXACT(MID(B179,1,4),"WPL:")),0,K179*$C$19/$C$16)</f>
        <v>4</v>
      </c>
      <c r="Q179" s="57">
        <f>IF(ISERROR(L179*$C$19/$C$16),0,L179*$C$19/$C$16)</f>
        <v>4</v>
      </c>
      <c r="R179" s="55">
        <f>IF(OR(ISERROR(K179*$C$20/L242),EXACT(MID(B179,1,4),"WPL:")),0,K179*$C$20/L242)</f>
        <v>4</v>
      </c>
      <c r="S179" s="58">
        <f>IF(ISERROR(N179*$C$20),0,N179*$C$20/100)</f>
        <v>4</v>
      </c>
      <c r="T179" s="59">
        <f>IF(OR(ISERROR(K179*$C$19/$C$16),MID(B179,1,4)&lt;&gt;"WPL:"),0,K179*$C$19/$C$16)</f>
        <v>4</v>
      </c>
      <c r="U179" s="58">
        <f>IF(OR(ISERROR(L179*$C$19/$C$16),MID(B179,1,4)&lt;&gt;"WPL:"),0,K179*H179*$C$19/$C$16)</f>
        <v>4</v>
      </c>
      <c r="V179" s="59">
        <f>IF(OR(ISERROR(K179*$C$20/L242),MID(B179,1,4)&lt;&gt;"WPL:"),0,K179*$C$20/L242)</f>
        <v>4</v>
      </c>
      <c r="W179" s="58">
        <f>IF(OR(ISERROR(K179*H179/L242*$C$20),MID(B179,1,4)&lt;&gt;"WPL:"),0,K179*H179/L242*$C$20)</f>
        <v>4</v>
      </c>
      <c r="X179" s="60" t="s">
        <v>63</v>
      </c>
    </row>
    <row r="180" spans="1:24" ht="13.5" customHeight="1" outlineLevel="1">
      <c r="A180" s="47" t="s">
        <v>2080</v>
      </c>
      <c r="B180" s="48" t="s">
        <v>2081</v>
      </c>
      <c r="C180" s="49" t="s">
        <v>2069</v>
      </c>
      <c r="D180" s="50" t="s">
        <v>2070</v>
      </c>
      <c r="E180" s="50">
        <v>865142</v>
      </c>
      <c r="F180" s="48" t="s">
        <v>2071</v>
      </c>
      <c r="G180" s="51" t="s">
        <v>1673</v>
      </c>
      <c r="H180" s="52">
        <v>2.80926054</v>
      </c>
      <c r="I180" s="50" t="s">
        <v>1674</v>
      </c>
      <c r="J180" s="51" t="s">
        <v>54</v>
      </c>
      <c r="K180" s="53">
        <v>6239</v>
      </c>
      <c r="L180" s="54">
        <v>0</v>
      </c>
      <c r="M180" s="54">
        <v>0</v>
      </c>
      <c r="N180" s="53">
        <v>0</v>
      </c>
      <c r="O180" s="55"/>
      <c r="P180" s="56">
        <f>IF(OR(ISERROR(K180*$C$19/$C$16),EXACT(MID(B180,1,4),"WPL:")),0,K180*$C$19/$C$16)</f>
        <v>4</v>
      </c>
      <c r="Q180" s="57">
        <f>IF(ISERROR(L180*$C$19/$C$16),0,L180*$C$19/$C$16)</f>
        <v>4</v>
      </c>
      <c r="R180" s="55">
        <f>IF(OR(ISERROR(K180*$C$20/L242),EXACT(MID(B180,1,4),"WPL:")),0,K180*$C$20/L242)</f>
        <v>4</v>
      </c>
      <c r="S180" s="58">
        <f>IF(ISERROR(N180*$C$20),0,N180*$C$20/100)</f>
        <v>4</v>
      </c>
      <c r="T180" s="59">
        <f>IF(OR(ISERROR(K180*$C$19/$C$16),MID(B180,1,4)&lt;&gt;"WPL:"),0,K180*$C$19/$C$16)</f>
        <v>4</v>
      </c>
      <c r="U180" s="58">
        <f>IF(OR(ISERROR(L180*$C$19/$C$16),MID(B180,1,4)&lt;&gt;"WPL:"),0,K180*H180*$C$19/$C$16)</f>
        <v>4</v>
      </c>
      <c r="V180" s="59">
        <f>IF(OR(ISERROR(K180*$C$20/L242),MID(B180,1,4)&lt;&gt;"WPL:"),0,K180*$C$20/L242)</f>
        <v>4</v>
      </c>
      <c r="W180" s="58">
        <f>IF(OR(ISERROR(K180*H180/L242*$C$20),MID(B180,1,4)&lt;&gt;"WPL:"),0,K180*H180/L242*$C$20)</f>
        <v>4</v>
      </c>
      <c r="X180" s="60" t="s">
        <v>63</v>
      </c>
    </row>
    <row r="181" spans="1:24" ht="13.5" customHeight="1" outlineLevel="1">
      <c r="A181" s="47" t="s">
        <v>2090</v>
      </c>
      <c r="B181" s="48" t="s">
        <v>2091</v>
      </c>
      <c r="C181" s="49" t="s">
        <v>2092</v>
      </c>
      <c r="D181" s="50" t="s">
        <v>2093</v>
      </c>
      <c r="E181" s="50">
        <v>477462</v>
      </c>
      <c r="F181" s="48" t="s">
        <v>2094</v>
      </c>
      <c r="G181" s="51" t="s">
        <v>2095</v>
      </c>
      <c r="H181" s="52">
        <v>33.6</v>
      </c>
      <c r="I181" s="50" t="s">
        <v>17</v>
      </c>
      <c r="J181" s="51" t="s">
        <v>54</v>
      </c>
      <c r="K181" s="53">
        <v>1149</v>
      </c>
      <c r="L181" s="54">
        <v>38606.4</v>
      </c>
      <c r="M181" s="54">
        <v>0.1</v>
      </c>
      <c r="N181" s="53">
        <v>0.11732189968397688</v>
      </c>
      <c r="O181" s="55"/>
      <c r="P181" s="56">
        <f>IF(OR(ISERROR(K181*$C$19/$C$16),EXACT(MID(B181,1,4),"WPL:")),0,K181*$C$19/$C$16)</f>
        <v>4</v>
      </c>
      <c r="Q181" s="57">
        <f>IF(ISERROR(L181*$C$19/$C$16),0,L181*$C$19/$C$16)</f>
        <v>4</v>
      </c>
      <c r="R181" s="55">
        <f>IF(OR(ISERROR(K181*$C$20/L242),EXACT(MID(B181,1,4),"WPL:")),0,K181*$C$20/L242)</f>
        <v>4</v>
      </c>
      <c r="S181" s="58">
        <f>IF(ISERROR(N181*$C$20),0,N181*$C$20/100)</f>
        <v>4</v>
      </c>
      <c r="T181" s="59">
        <f>IF(OR(ISERROR(K181*$C$19/$C$16),MID(B181,1,4)&lt;&gt;"WPL:"),0,K181*$C$19/$C$16)</f>
        <v>4</v>
      </c>
      <c r="U181" s="58">
        <f>IF(OR(ISERROR(L181*$C$19/$C$16),MID(B181,1,4)&lt;&gt;"WPL:"),0,K181*H181*$C$19/$C$16)</f>
        <v>4</v>
      </c>
      <c r="V181" s="59">
        <f>IF(OR(ISERROR(K181*$C$20/L242),MID(B181,1,4)&lt;&gt;"WPL:"),0,K181*$C$20/L242)</f>
        <v>4</v>
      </c>
      <c r="W181" s="58">
        <f>IF(OR(ISERROR(K181*H181/L242*$C$20),MID(B181,1,4)&lt;&gt;"WPL:"),0,K181*H181/L242*$C$20)</f>
        <v>4</v>
      </c>
      <c r="X181" s="60" t="s">
        <v>133</v>
      </c>
    </row>
    <row r="182" spans="1:24" ht="13.5" customHeight="1" outlineLevel="1">
      <c r="A182" s="47" t="s">
        <v>2104</v>
      </c>
      <c r="B182" s="48" t="s">
        <v>2105</v>
      </c>
      <c r="C182" s="49" t="s">
        <v>2106</v>
      </c>
      <c r="D182" s="50" t="s">
        <v>2107</v>
      </c>
      <c r="E182" s="50">
        <v>875999</v>
      </c>
      <c r="F182" s="48" t="s">
        <v>2108</v>
      </c>
      <c r="G182" s="51" t="s">
        <v>1673</v>
      </c>
      <c r="H182" s="52">
        <v>2.43492283</v>
      </c>
      <c r="I182" s="50" t="s">
        <v>1674</v>
      </c>
      <c r="J182" s="51" t="s">
        <v>54</v>
      </c>
      <c r="K182" s="53">
        <v>140888</v>
      </c>
      <c r="L182" s="54">
        <v>343051.41</v>
      </c>
      <c r="M182" s="54">
        <v>1</v>
      </c>
      <c r="N182" s="53">
        <v>1.042507022422884</v>
      </c>
      <c r="O182" s="55"/>
      <c r="P182" s="56">
        <f>IF(OR(ISERROR(K182*$C$19/$C$16),EXACT(MID(B182,1,4),"WPL:")),0,K182*$C$19/$C$16)</f>
        <v>4</v>
      </c>
      <c r="Q182" s="57">
        <f>IF(ISERROR(L182*$C$19/$C$16),0,L182*$C$19/$C$16)</f>
        <v>4</v>
      </c>
      <c r="R182" s="55">
        <f>IF(OR(ISERROR(K182*$C$20/L242),EXACT(MID(B182,1,4),"WPL:")),0,K182*$C$20/L242)</f>
        <v>4</v>
      </c>
      <c r="S182" s="58">
        <f>IF(ISERROR(N182*$C$20),0,N182*$C$20/100)</f>
        <v>4</v>
      </c>
      <c r="T182" s="59">
        <f>IF(OR(ISERROR(K182*$C$19/$C$16),MID(B182,1,4)&lt;&gt;"WPL:"),0,K182*$C$19/$C$16)</f>
        <v>4</v>
      </c>
      <c r="U182" s="58">
        <f>IF(OR(ISERROR(L182*$C$19/$C$16),MID(B182,1,4)&lt;&gt;"WPL:"),0,K182*H182*$C$19/$C$16)</f>
        <v>4</v>
      </c>
      <c r="V182" s="59">
        <f>IF(OR(ISERROR(K182*$C$20/L242),MID(B182,1,4)&lt;&gt;"WPL:"),0,K182*$C$20/L242)</f>
        <v>4</v>
      </c>
      <c r="W182" s="58">
        <f>IF(OR(ISERROR(K182*H182/L242*$C$20),MID(B182,1,4)&lt;&gt;"WPL:"),0,K182*H182/L242*$C$20)</f>
        <v>4</v>
      </c>
      <c r="X182" s="60" t="s">
        <v>119</v>
      </c>
    </row>
    <row r="183" spans="1:24" ht="13.5" customHeight="1" outlineLevel="1">
      <c r="A183" s="47" t="s">
        <v>2117</v>
      </c>
      <c r="B183" s="48" t="s">
        <v>2118</v>
      </c>
      <c r="C183" s="49" t="s">
        <v>2119</v>
      </c>
      <c r="D183" s="50" t="s">
        <v>2120</v>
      </c>
      <c r="E183" s="50">
        <v>881384</v>
      </c>
      <c r="F183" s="48" t="s">
        <v>2121</v>
      </c>
      <c r="G183" s="51" t="s">
        <v>1673</v>
      </c>
      <c r="H183" s="52">
        <v>17.43837825</v>
      </c>
      <c r="I183" s="50" t="s">
        <v>1674</v>
      </c>
      <c r="J183" s="51" t="s">
        <v>54</v>
      </c>
      <c r="K183" s="53">
        <v>8695</v>
      </c>
      <c r="L183" s="54">
        <v>151626.7</v>
      </c>
      <c r="M183" s="54">
        <v>0.5</v>
      </c>
      <c r="N183" s="53">
        <v>0.46078195549992906</v>
      </c>
      <c r="O183" s="55"/>
      <c r="P183" s="56">
        <f>IF(OR(ISERROR(K183*$C$19/$C$16),EXACT(MID(B183,1,4),"WPL:")),0,K183*$C$19/$C$16)</f>
        <v>4</v>
      </c>
      <c r="Q183" s="57">
        <f>IF(ISERROR(L183*$C$19/$C$16),0,L183*$C$19/$C$16)</f>
        <v>4</v>
      </c>
      <c r="R183" s="55">
        <f>IF(OR(ISERROR(K183*$C$20/L242),EXACT(MID(B183,1,4),"WPL:")),0,K183*$C$20/L242)</f>
        <v>4</v>
      </c>
      <c r="S183" s="58">
        <f>IF(ISERROR(N183*$C$20),0,N183*$C$20/100)</f>
        <v>4</v>
      </c>
      <c r="T183" s="59">
        <f>IF(OR(ISERROR(K183*$C$19/$C$16),MID(B183,1,4)&lt;&gt;"WPL:"),0,K183*$C$19/$C$16)</f>
        <v>4</v>
      </c>
      <c r="U183" s="58">
        <f>IF(OR(ISERROR(L183*$C$19/$C$16),MID(B183,1,4)&lt;&gt;"WPL:"),0,K183*H183*$C$19/$C$16)</f>
        <v>4</v>
      </c>
      <c r="V183" s="59">
        <f>IF(OR(ISERROR(K183*$C$20/L242),MID(B183,1,4)&lt;&gt;"WPL:"),0,K183*$C$20/L242)</f>
        <v>4</v>
      </c>
      <c r="W183" s="58">
        <f>IF(OR(ISERROR(K183*H183/L242*$C$20),MID(B183,1,4)&lt;&gt;"WPL:"),0,K183*H183/L242*$C$20)</f>
        <v>4</v>
      </c>
      <c r="X183" s="60" t="s">
        <v>2130</v>
      </c>
    </row>
    <row r="184" spans="1:24" ht="13.5" customHeight="1" outlineLevel="1">
      <c r="A184" s="47" t="s">
        <v>2131</v>
      </c>
      <c r="B184" s="48" t="s">
        <v>2132</v>
      </c>
      <c r="C184" s="49" t="s">
        <v>2133</v>
      </c>
      <c r="D184" s="50" t="s">
        <v>2134</v>
      </c>
      <c r="E184" s="50">
        <v>864684</v>
      </c>
      <c r="F184" s="48" t="s">
        <v>2132</v>
      </c>
      <c r="G184" s="51" t="s">
        <v>2135</v>
      </c>
      <c r="H184" s="52">
        <v>32.605</v>
      </c>
      <c r="I184" s="50" t="s">
        <v>17</v>
      </c>
      <c r="J184" s="51" t="s">
        <v>54</v>
      </c>
      <c r="K184" s="53">
        <v>4407</v>
      </c>
      <c r="L184" s="54">
        <v>143690.24</v>
      </c>
      <c r="M184" s="54">
        <v>0.4</v>
      </c>
      <c r="N184" s="53">
        <v>0.436663659985043</v>
      </c>
      <c r="O184" s="53">
        <v>2036.03</v>
      </c>
      <c r="P184" s="56">
        <f>IF(OR(ISERROR(K184*$C$19/$C$16),EXACT(MID(B184,1,4),"WPL:")),0,K184*$C$19/$C$16)</f>
        <v>4</v>
      </c>
      <c r="Q184" s="57">
        <f>IF(ISERROR(L184*$C$19/$C$16),0,L184*$C$19/$C$16)</f>
        <v>4</v>
      </c>
      <c r="R184" s="55">
        <f>IF(OR(ISERROR(K184*$C$20/L242),EXACT(MID(B184,1,4),"WPL:")),0,K184*$C$20/L242)</f>
        <v>4</v>
      </c>
      <c r="S184" s="58">
        <f>IF(ISERROR(N184*$C$20),0,N184*$C$20/100)</f>
        <v>4</v>
      </c>
      <c r="T184" s="59">
        <f>IF(OR(ISERROR(K184*$C$19/$C$16),MID(B184,1,4)&lt;&gt;"WPL:"),0,K184*$C$19/$C$16)</f>
        <v>4</v>
      </c>
      <c r="U184" s="58">
        <f>IF(OR(ISERROR(L184*$C$19/$C$16),MID(B184,1,4)&lt;&gt;"WPL:"),0,K184*H184*$C$19/$C$16)</f>
        <v>4</v>
      </c>
      <c r="V184" s="59">
        <f>IF(OR(ISERROR(K184*$C$20/L242),MID(B184,1,4)&lt;&gt;"WPL:"),0,K184*$C$20/L242)</f>
        <v>4</v>
      </c>
      <c r="W184" s="58">
        <f>IF(OR(ISERROR(K184*H184/L242*$C$20),MID(B184,1,4)&lt;&gt;"WPL:"),0,K184*H184/L242*$C$20)</f>
        <v>4</v>
      </c>
      <c r="X184" s="60" t="s">
        <v>176</v>
      </c>
    </row>
    <row r="185" spans="1:24" ht="13.5" customHeight="1" outlineLevel="1">
      <c r="A185" s="47" t="s">
        <v>2144</v>
      </c>
      <c r="B185" s="48" t="s">
        <v>2145</v>
      </c>
      <c r="C185" s="49" t="s">
        <v>2146</v>
      </c>
      <c r="D185" s="50" t="s">
        <v>2147</v>
      </c>
      <c r="E185" s="50">
        <v>907191</v>
      </c>
      <c r="F185" s="48" t="s">
        <v>2148</v>
      </c>
      <c r="G185" s="51" t="s">
        <v>2135</v>
      </c>
      <c r="H185" s="52">
        <v>14.95</v>
      </c>
      <c r="I185" s="50" t="s">
        <v>17</v>
      </c>
      <c r="J185" s="51" t="s">
        <v>54</v>
      </c>
      <c r="K185" s="53">
        <v>855</v>
      </c>
      <c r="L185" s="54">
        <v>12782.25</v>
      </c>
      <c r="M185" s="54">
        <v>0</v>
      </c>
      <c r="N185" s="53">
        <v>0.038844281057946704</v>
      </c>
      <c r="O185" s="55"/>
      <c r="P185" s="56">
        <f>IF(OR(ISERROR(K185*$C$19/$C$16),EXACT(MID(B185,1,4),"WPL:")),0,K185*$C$19/$C$16)</f>
        <v>4</v>
      </c>
      <c r="Q185" s="57">
        <f>IF(ISERROR(L185*$C$19/$C$16),0,L185*$C$19/$C$16)</f>
        <v>4</v>
      </c>
      <c r="R185" s="55">
        <f>IF(OR(ISERROR(K185*$C$20/L242),EXACT(MID(B185,1,4),"WPL:")),0,K185*$C$20/L242)</f>
        <v>4</v>
      </c>
      <c r="S185" s="58">
        <f>IF(ISERROR(N185*$C$20),0,N185*$C$20/100)</f>
        <v>4</v>
      </c>
      <c r="T185" s="59">
        <f>IF(OR(ISERROR(K185*$C$19/$C$16),MID(B185,1,4)&lt;&gt;"WPL:"),0,K185*$C$19/$C$16)</f>
        <v>4</v>
      </c>
      <c r="U185" s="58">
        <f>IF(OR(ISERROR(L185*$C$19/$C$16),MID(B185,1,4)&lt;&gt;"WPL:"),0,K185*H185*$C$19/$C$16)</f>
        <v>4</v>
      </c>
      <c r="V185" s="59">
        <f>IF(OR(ISERROR(K185*$C$20/L242),MID(B185,1,4)&lt;&gt;"WPL:"),0,K185*$C$20/L242)</f>
        <v>4</v>
      </c>
      <c r="W185" s="58">
        <f>IF(OR(ISERROR(K185*H185/L242*$C$20),MID(B185,1,4)&lt;&gt;"WPL:"),0,K185*H185/L242*$C$20)</f>
        <v>4</v>
      </c>
      <c r="X185" s="60" t="s">
        <v>331</v>
      </c>
    </row>
    <row r="186" spans="1:24" ht="13.5" customHeight="1" outlineLevel="1">
      <c r="A186" s="47" t="s">
        <v>2157</v>
      </c>
      <c r="B186" s="48" t="s">
        <v>2158</v>
      </c>
      <c r="C186" s="49" t="s">
        <v>2159</v>
      </c>
      <c r="D186" s="50" t="s">
        <v>2160</v>
      </c>
      <c r="E186" s="50">
        <v>850312</v>
      </c>
      <c r="F186" s="48" t="s">
        <v>2161</v>
      </c>
      <c r="G186" s="51" t="s">
        <v>2162</v>
      </c>
      <c r="H186" s="52">
        <v>14.6</v>
      </c>
      <c r="I186" s="50" t="s">
        <v>17</v>
      </c>
      <c r="J186" s="51" t="s">
        <v>54</v>
      </c>
      <c r="K186" s="53">
        <v>6193</v>
      </c>
      <c r="L186" s="54">
        <v>90417.8</v>
      </c>
      <c r="M186" s="54">
        <v>0.3</v>
      </c>
      <c r="N186" s="53">
        <v>0.27477278537356203</v>
      </c>
      <c r="O186" s="55"/>
      <c r="P186" s="56">
        <f>IF(OR(ISERROR(K186*$C$19/$C$16),EXACT(MID(B186,1,4),"WPL:")),0,K186*$C$19/$C$16)</f>
        <v>4</v>
      </c>
      <c r="Q186" s="57">
        <f>IF(ISERROR(L186*$C$19/$C$16),0,L186*$C$19/$C$16)</f>
        <v>4</v>
      </c>
      <c r="R186" s="55">
        <f>IF(OR(ISERROR(K186*$C$20/L242),EXACT(MID(B186,1,4),"WPL:")),0,K186*$C$20/L242)</f>
        <v>4</v>
      </c>
      <c r="S186" s="58">
        <f>IF(ISERROR(N186*$C$20),0,N186*$C$20/100)</f>
        <v>4</v>
      </c>
      <c r="T186" s="59">
        <f>IF(OR(ISERROR(K186*$C$19/$C$16),MID(B186,1,4)&lt;&gt;"WPL:"),0,K186*$C$19/$C$16)</f>
        <v>4</v>
      </c>
      <c r="U186" s="58">
        <f>IF(OR(ISERROR(L186*$C$19/$C$16),MID(B186,1,4)&lt;&gt;"WPL:"),0,K186*H186*$C$19/$C$16)</f>
        <v>4</v>
      </c>
      <c r="V186" s="59">
        <f>IF(OR(ISERROR(K186*$C$20/L242),MID(B186,1,4)&lt;&gt;"WPL:"),0,K186*$C$20/L242)</f>
        <v>4</v>
      </c>
      <c r="W186" s="58">
        <f>IF(OR(ISERROR(K186*H186/L242*$C$20),MID(B186,1,4)&lt;&gt;"WPL:"),0,K186*H186/L242*$C$20)</f>
        <v>4</v>
      </c>
      <c r="X186" s="60" t="s">
        <v>190</v>
      </c>
    </row>
    <row r="187" spans="1:24" ht="13.5" customHeight="1" outlineLevel="1">
      <c r="A187" s="47" t="s">
        <v>2171</v>
      </c>
      <c r="B187" s="48" t="s">
        <v>2172</v>
      </c>
      <c r="C187" s="49" t="s">
        <v>2173</v>
      </c>
      <c r="D187" s="50" t="s">
        <v>2174</v>
      </c>
      <c r="E187" s="50">
        <v>850605</v>
      </c>
      <c r="F187" s="48" t="s">
        <v>2175</v>
      </c>
      <c r="G187" s="51" t="s">
        <v>2162</v>
      </c>
      <c r="H187" s="52">
        <v>2.482</v>
      </c>
      <c r="I187" s="50" t="s">
        <v>17</v>
      </c>
      <c r="J187" s="51" t="s">
        <v>54</v>
      </c>
      <c r="K187" s="53">
        <v>67163</v>
      </c>
      <c r="L187" s="54">
        <v>166698.57</v>
      </c>
      <c r="M187" s="54">
        <v>0.5</v>
      </c>
      <c r="N187" s="53">
        <v>0.5065842167879523</v>
      </c>
      <c r="O187" s="55"/>
      <c r="P187" s="56">
        <f>IF(OR(ISERROR(K187*$C$19/$C$16),EXACT(MID(B187,1,4),"WPL:")),0,K187*$C$19/$C$16)</f>
        <v>4</v>
      </c>
      <c r="Q187" s="57">
        <f>IF(ISERROR(L187*$C$19/$C$16),0,L187*$C$19/$C$16)</f>
        <v>4</v>
      </c>
      <c r="R187" s="55">
        <f>IF(OR(ISERROR(K187*$C$20/L242),EXACT(MID(B187,1,4),"WPL:")),0,K187*$C$20/L242)</f>
        <v>4</v>
      </c>
      <c r="S187" s="58">
        <f>IF(ISERROR(N187*$C$20),0,N187*$C$20/100)</f>
        <v>4</v>
      </c>
      <c r="T187" s="59">
        <f>IF(OR(ISERROR(K187*$C$19/$C$16),MID(B187,1,4)&lt;&gt;"WPL:"),0,K187*$C$19/$C$16)</f>
        <v>4</v>
      </c>
      <c r="U187" s="58">
        <f>IF(OR(ISERROR(L187*$C$19/$C$16),MID(B187,1,4)&lt;&gt;"WPL:"),0,K187*H187*$C$19/$C$16)</f>
        <v>4</v>
      </c>
      <c r="V187" s="59">
        <f>IF(OR(ISERROR(K187*$C$20/L242),MID(B187,1,4)&lt;&gt;"WPL:"),0,K187*$C$20/L242)</f>
        <v>4</v>
      </c>
      <c r="W187" s="58">
        <f>IF(OR(ISERROR(K187*H187/L242*$C$20),MID(B187,1,4)&lt;&gt;"WPL:"),0,K187*H187/L242*$C$20)</f>
        <v>4</v>
      </c>
      <c r="X187" s="60" t="s">
        <v>63</v>
      </c>
    </row>
    <row r="188" spans="1:24" ht="13.5" customHeight="1" outlineLevel="1">
      <c r="A188" s="47" t="s">
        <v>2184</v>
      </c>
      <c r="B188" s="48" t="s">
        <v>2185</v>
      </c>
      <c r="C188" s="49" t="s">
        <v>2186</v>
      </c>
      <c r="D188" s="50" t="s">
        <v>2187</v>
      </c>
      <c r="E188" s="50">
        <v>850605</v>
      </c>
      <c r="F188" s="48" t="s">
        <v>2175</v>
      </c>
      <c r="G188" s="51" t="s">
        <v>2162</v>
      </c>
      <c r="H188" s="52">
        <v>2.36</v>
      </c>
      <c r="I188" s="50" t="s">
        <v>17</v>
      </c>
      <c r="J188" s="51" t="s">
        <v>54</v>
      </c>
      <c r="K188" s="53">
        <v>4936</v>
      </c>
      <c r="L188" s="54">
        <v>11648.96</v>
      </c>
      <c r="M188" s="54">
        <v>0</v>
      </c>
      <c r="N188" s="53">
        <v>0.035400299342664934</v>
      </c>
      <c r="O188" s="55"/>
      <c r="P188" s="56">
        <f>IF(OR(ISERROR(K188*$C$19/$C$16),EXACT(MID(B188,1,4),"WPL:")),0,K188*$C$19/$C$16)</f>
        <v>4</v>
      </c>
      <c r="Q188" s="57">
        <f>IF(ISERROR(L188*$C$19/$C$16),0,L188*$C$19/$C$16)</f>
        <v>4</v>
      </c>
      <c r="R188" s="55">
        <f>IF(OR(ISERROR(K188*$C$20/L242),EXACT(MID(B188,1,4),"WPL:")),0,K188*$C$20/L242)</f>
        <v>4</v>
      </c>
      <c r="S188" s="58">
        <f>IF(ISERROR(N188*$C$20),0,N188*$C$20/100)</f>
        <v>4</v>
      </c>
      <c r="T188" s="59">
        <f>IF(OR(ISERROR(K188*$C$19/$C$16),MID(B188,1,4)&lt;&gt;"WPL:"),0,K188*$C$19/$C$16)</f>
        <v>4</v>
      </c>
      <c r="U188" s="58">
        <f>IF(OR(ISERROR(L188*$C$19/$C$16),MID(B188,1,4)&lt;&gt;"WPL:"),0,K188*H188*$C$19/$C$16)</f>
        <v>4</v>
      </c>
      <c r="V188" s="59">
        <f>IF(OR(ISERROR(K188*$C$20/L242),MID(B188,1,4)&lt;&gt;"WPL:"),0,K188*$C$20/L242)</f>
        <v>4</v>
      </c>
      <c r="W188" s="58">
        <f>IF(OR(ISERROR(K188*H188/L242*$C$20),MID(B188,1,4)&lt;&gt;"WPL:"),0,K188*H188/L242*$C$20)</f>
        <v>4</v>
      </c>
      <c r="X188" s="60" t="s">
        <v>63</v>
      </c>
    </row>
    <row r="189" spans="1:24" ht="13.5" customHeight="1" outlineLevel="1">
      <c r="A189" s="47" t="s">
        <v>2196</v>
      </c>
      <c r="B189" s="48" t="s">
        <v>2197</v>
      </c>
      <c r="C189" s="49" t="s">
        <v>2198</v>
      </c>
      <c r="D189" s="50" t="s">
        <v>2199</v>
      </c>
      <c r="E189" s="50">
        <v>878567</v>
      </c>
      <c r="F189" s="48" t="s">
        <v>2200</v>
      </c>
      <c r="G189" s="51" t="s">
        <v>2162</v>
      </c>
      <c r="H189" s="52">
        <v>51.05</v>
      </c>
      <c r="I189" s="50" t="s">
        <v>17</v>
      </c>
      <c r="J189" s="51" t="s">
        <v>54</v>
      </c>
      <c r="K189" s="53">
        <v>897</v>
      </c>
      <c r="L189" s="54">
        <v>45791.85</v>
      </c>
      <c r="M189" s="54">
        <v>0.1</v>
      </c>
      <c r="N189" s="53">
        <v>0.13915793319355646</v>
      </c>
      <c r="O189" s="55"/>
      <c r="P189" s="56">
        <f>IF(OR(ISERROR(K189*$C$19/$C$16),EXACT(MID(B189,1,4),"WPL:")),0,K189*$C$19/$C$16)</f>
        <v>4</v>
      </c>
      <c r="Q189" s="57">
        <f>IF(ISERROR(L189*$C$19/$C$16),0,L189*$C$19/$C$16)</f>
        <v>4</v>
      </c>
      <c r="R189" s="55">
        <f>IF(OR(ISERROR(K189*$C$20/L242),EXACT(MID(B189,1,4),"WPL:")),0,K189*$C$20/L242)</f>
        <v>4</v>
      </c>
      <c r="S189" s="58">
        <f>IF(ISERROR(N189*$C$20),0,N189*$C$20/100)</f>
        <v>4</v>
      </c>
      <c r="T189" s="59">
        <f>IF(OR(ISERROR(K189*$C$19/$C$16),MID(B189,1,4)&lt;&gt;"WPL:"),0,K189*$C$19/$C$16)</f>
        <v>4</v>
      </c>
      <c r="U189" s="58">
        <f>IF(OR(ISERROR(L189*$C$19/$C$16),MID(B189,1,4)&lt;&gt;"WPL:"),0,K189*H189*$C$19/$C$16)</f>
        <v>4</v>
      </c>
      <c r="V189" s="59">
        <f>IF(OR(ISERROR(K189*$C$20/L242),MID(B189,1,4)&lt;&gt;"WPL:"),0,K189*$C$20/L242)</f>
        <v>4</v>
      </c>
      <c r="W189" s="58">
        <f>IF(OR(ISERROR(K189*H189/L242*$C$20),MID(B189,1,4)&lt;&gt;"WPL:"),0,K189*H189/L242*$C$20)</f>
        <v>4</v>
      </c>
      <c r="X189" s="60" t="s">
        <v>280</v>
      </c>
    </row>
    <row r="190" spans="1:24" ht="13.5" customHeight="1" outlineLevel="1">
      <c r="A190" s="47" t="s">
        <v>2209</v>
      </c>
      <c r="B190" s="48" t="s">
        <v>2210</v>
      </c>
      <c r="C190" s="49" t="s">
        <v>2211</v>
      </c>
      <c r="D190" s="50" t="s">
        <v>2212</v>
      </c>
      <c r="E190" s="50">
        <v>456528</v>
      </c>
      <c r="F190" s="48" t="s">
        <v>2213</v>
      </c>
      <c r="G190" s="51" t="s">
        <v>2162</v>
      </c>
      <c r="H190" s="52">
        <v>4.21</v>
      </c>
      <c r="I190" s="50" t="s">
        <v>17</v>
      </c>
      <c r="J190" s="51" t="s">
        <v>54</v>
      </c>
      <c r="K190" s="53">
        <v>40363</v>
      </c>
      <c r="L190" s="54">
        <v>169928.23</v>
      </c>
      <c r="M190" s="54">
        <v>0.5</v>
      </c>
      <c r="N190" s="53">
        <v>0.5163989067495481</v>
      </c>
      <c r="O190" s="55"/>
      <c r="P190" s="56">
        <f>IF(OR(ISERROR(K190*$C$19/$C$16),EXACT(MID(B190,1,4),"WPL:")),0,K190*$C$19/$C$16)</f>
        <v>4</v>
      </c>
      <c r="Q190" s="57">
        <f>IF(ISERROR(L190*$C$19/$C$16),0,L190*$C$19/$C$16)</f>
        <v>4</v>
      </c>
      <c r="R190" s="55">
        <f>IF(OR(ISERROR(K190*$C$20/L242),EXACT(MID(B190,1,4),"WPL:")),0,K190*$C$20/L242)</f>
        <v>4</v>
      </c>
      <c r="S190" s="58">
        <f>IF(ISERROR(N190*$C$20),0,N190*$C$20/100)</f>
        <v>4</v>
      </c>
      <c r="T190" s="59">
        <f>IF(OR(ISERROR(K190*$C$19/$C$16),MID(B190,1,4)&lt;&gt;"WPL:"),0,K190*$C$19/$C$16)</f>
        <v>4</v>
      </c>
      <c r="U190" s="58">
        <f>IF(OR(ISERROR(L190*$C$19/$C$16),MID(B190,1,4)&lt;&gt;"WPL:"),0,K190*H190*$C$19/$C$16)</f>
        <v>4</v>
      </c>
      <c r="V190" s="59">
        <f>IF(OR(ISERROR(K190*$C$20/L242),MID(B190,1,4)&lt;&gt;"WPL:"),0,K190*$C$20/L242)</f>
        <v>4</v>
      </c>
      <c r="W190" s="58">
        <f>IF(OR(ISERROR(K190*H190/L242*$C$20),MID(B190,1,4)&lt;&gt;"WPL:"),0,K190*H190/L242*$C$20)</f>
        <v>4</v>
      </c>
      <c r="X190" s="60" t="s">
        <v>759</v>
      </c>
    </row>
    <row r="191" spans="1:24" ht="13.5" customHeight="1" outlineLevel="1">
      <c r="A191" s="47" t="s">
        <v>2222</v>
      </c>
      <c r="B191" s="48" t="s">
        <v>2223</v>
      </c>
      <c r="C191" s="49" t="s">
        <v>2224</v>
      </c>
      <c r="D191" s="50" t="s">
        <v>2225</v>
      </c>
      <c r="E191" s="50">
        <v>897791</v>
      </c>
      <c r="F191" s="48" t="s">
        <v>2226</v>
      </c>
      <c r="G191" s="51" t="s">
        <v>2162</v>
      </c>
      <c r="H191" s="52">
        <v>14.92</v>
      </c>
      <c r="I191" s="50" t="s">
        <v>17</v>
      </c>
      <c r="J191" s="51" t="s">
        <v>54</v>
      </c>
      <c r="K191" s="53">
        <v>13466</v>
      </c>
      <c r="L191" s="54">
        <v>200912.72</v>
      </c>
      <c r="M191" s="54">
        <v>0.6</v>
      </c>
      <c r="N191" s="53">
        <v>0.6105584043338653</v>
      </c>
      <c r="O191" s="55"/>
      <c r="P191" s="56">
        <f>IF(OR(ISERROR(K191*$C$19/$C$16),EXACT(MID(B191,1,4),"WPL:")),0,K191*$C$19/$C$16)</f>
        <v>4</v>
      </c>
      <c r="Q191" s="57">
        <f>IF(ISERROR(L191*$C$19/$C$16),0,L191*$C$19/$C$16)</f>
        <v>4</v>
      </c>
      <c r="R191" s="55">
        <f>IF(OR(ISERROR(K191*$C$20/L242),EXACT(MID(B191,1,4),"WPL:")),0,K191*$C$20/L242)</f>
        <v>4</v>
      </c>
      <c r="S191" s="58">
        <f>IF(ISERROR(N191*$C$20),0,N191*$C$20/100)</f>
        <v>4</v>
      </c>
      <c r="T191" s="59">
        <f>IF(OR(ISERROR(K191*$C$19/$C$16),MID(B191,1,4)&lt;&gt;"WPL:"),0,K191*$C$19/$C$16)</f>
        <v>4</v>
      </c>
      <c r="U191" s="58">
        <f>IF(OR(ISERROR(L191*$C$19/$C$16),MID(B191,1,4)&lt;&gt;"WPL:"),0,K191*H191*$C$19/$C$16)</f>
        <v>4</v>
      </c>
      <c r="V191" s="59">
        <f>IF(OR(ISERROR(K191*$C$20/L242),MID(B191,1,4)&lt;&gt;"WPL:"),0,K191*$C$20/L242)</f>
        <v>4</v>
      </c>
      <c r="W191" s="58">
        <f>IF(OR(ISERROR(K191*H191/L242*$C$20),MID(B191,1,4)&lt;&gt;"WPL:"),0,K191*H191/L242*$C$20)</f>
        <v>4</v>
      </c>
      <c r="X191" s="60" t="s">
        <v>1106</v>
      </c>
    </row>
    <row r="192" spans="1:24" ht="13.5" customHeight="1" outlineLevel="1">
      <c r="A192" s="47" t="s">
        <v>2235</v>
      </c>
      <c r="B192" s="48" t="s">
        <v>2236</v>
      </c>
      <c r="C192" s="49" t="s">
        <v>2237</v>
      </c>
      <c r="D192" s="50" t="s">
        <v>2238</v>
      </c>
      <c r="E192" s="50">
        <v>764545</v>
      </c>
      <c r="F192" s="48" t="s">
        <v>2239</v>
      </c>
      <c r="G192" s="51" t="s">
        <v>2162</v>
      </c>
      <c r="H192" s="52">
        <v>3.928</v>
      </c>
      <c r="I192" s="50" t="s">
        <v>17</v>
      </c>
      <c r="J192" s="51" t="s">
        <v>54</v>
      </c>
      <c r="K192" s="53">
        <v>12971</v>
      </c>
      <c r="L192" s="54">
        <v>50950.09</v>
      </c>
      <c r="M192" s="54">
        <v>0.2</v>
      </c>
      <c r="N192" s="53">
        <v>0.15483343041230455</v>
      </c>
      <c r="O192" s="55"/>
      <c r="P192" s="56">
        <f>IF(OR(ISERROR(K192*$C$19/$C$16),EXACT(MID(B192,1,4),"WPL:")),0,K192*$C$19/$C$16)</f>
        <v>4</v>
      </c>
      <c r="Q192" s="57">
        <f>IF(ISERROR(L192*$C$19/$C$16),0,L192*$C$19/$C$16)</f>
        <v>4</v>
      </c>
      <c r="R192" s="55">
        <f>IF(OR(ISERROR(K192*$C$20/L242),EXACT(MID(B192,1,4),"WPL:")),0,K192*$C$20/L242)</f>
        <v>4</v>
      </c>
      <c r="S192" s="58">
        <f>IF(ISERROR(N192*$C$20),0,N192*$C$20/100)</f>
        <v>4</v>
      </c>
      <c r="T192" s="59">
        <f>IF(OR(ISERROR(K192*$C$19/$C$16),MID(B192,1,4)&lt;&gt;"WPL:"),0,K192*$C$19/$C$16)</f>
        <v>4</v>
      </c>
      <c r="U192" s="58">
        <f>IF(OR(ISERROR(L192*$C$19/$C$16),MID(B192,1,4)&lt;&gt;"WPL:"),0,K192*H192*$C$19/$C$16)</f>
        <v>4</v>
      </c>
      <c r="V192" s="59">
        <f>IF(OR(ISERROR(K192*$C$20/L242),MID(B192,1,4)&lt;&gt;"WPL:"),0,K192*$C$20/L242)</f>
        <v>4</v>
      </c>
      <c r="W192" s="58">
        <f>IF(OR(ISERROR(K192*H192/L242*$C$20),MID(B192,1,4)&lt;&gt;"WPL:"),0,K192*H192/L242*$C$20)</f>
        <v>4</v>
      </c>
      <c r="X192" s="60" t="s">
        <v>1106</v>
      </c>
    </row>
    <row r="193" spans="1:24" ht="13.5" customHeight="1" outlineLevel="1">
      <c r="A193" s="47" t="s">
        <v>2248</v>
      </c>
      <c r="B193" s="48" t="s">
        <v>2249</v>
      </c>
      <c r="C193" s="49" t="s">
        <v>2250</v>
      </c>
      <c r="D193" s="50" t="s">
        <v>2251</v>
      </c>
      <c r="E193" s="50">
        <v>860013</v>
      </c>
      <c r="F193" s="48" t="s">
        <v>2252</v>
      </c>
      <c r="G193" s="51" t="s">
        <v>2162</v>
      </c>
      <c r="H193" s="52">
        <v>0.814</v>
      </c>
      <c r="I193" s="50" t="s">
        <v>17</v>
      </c>
      <c r="J193" s="51" t="s">
        <v>54</v>
      </c>
      <c r="K193" s="53">
        <v>60358</v>
      </c>
      <c r="L193" s="54">
        <v>49131.41</v>
      </c>
      <c r="M193" s="54">
        <v>0.1</v>
      </c>
      <c r="N193" s="53">
        <v>0.14930660085769043</v>
      </c>
      <c r="O193" s="55"/>
      <c r="P193" s="56">
        <f>IF(OR(ISERROR(K193*$C$19/$C$16),EXACT(MID(B193,1,4),"WPL:")),0,K193*$C$19/$C$16)</f>
        <v>4</v>
      </c>
      <c r="Q193" s="57">
        <f>IF(ISERROR(L193*$C$19/$C$16),0,L193*$C$19/$C$16)</f>
        <v>4</v>
      </c>
      <c r="R193" s="55">
        <f>IF(OR(ISERROR(K193*$C$20/L242),EXACT(MID(B193,1,4),"WPL:")),0,K193*$C$20/L242)</f>
        <v>4</v>
      </c>
      <c r="S193" s="58">
        <f>IF(ISERROR(N193*$C$20),0,N193*$C$20/100)</f>
        <v>4</v>
      </c>
      <c r="T193" s="59">
        <f>IF(OR(ISERROR(K193*$C$19/$C$16),MID(B193,1,4)&lt;&gt;"WPL:"),0,K193*$C$19/$C$16)</f>
        <v>4</v>
      </c>
      <c r="U193" s="58">
        <f>IF(OR(ISERROR(L193*$C$19/$C$16),MID(B193,1,4)&lt;&gt;"WPL:"),0,K193*H193*$C$19/$C$16)</f>
        <v>4</v>
      </c>
      <c r="V193" s="59">
        <f>IF(OR(ISERROR(K193*$C$20/L242),MID(B193,1,4)&lt;&gt;"WPL:"),0,K193*$C$20/L242)</f>
        <v>4</v>
      </c>
      <c r="W193" s="58">
        <f>IF(OR(ISERROR(K193*H193/L242*$C$20),MID(B193,1,4)&lt;&gt;"WPL:"),0,K193*H193/L242*$C$20)</f>
        <v>4</v>
      </c>
      <c r="X193" s="60" t="s">
        <v>119</v>
      </c>
    </row>
    <row r="194" spans="1:24" ht="13.5" customHeight="1" outlineLevel="1">
      <c r="A194" s="47" t="s">
        <v>2261</v>
      </c>
      <c r="B194" s="48" t="s">
        <v>2262</v>
      </c>
      <c r="C194" s="49" t="s">
        <v>2250</v>
      </c>
      <c r="D194" s="50" t="s">
        <v>2251</v>
      </c>
      <c r="E194" s="50">
        <v>860013</v>
      </c>
      <c r="F194" s="48" t="s">
        <v>2252</v>
      </c>
      <c r="G194" s="51" t="s">
        <v>2162</v>
      </c>
      <c r="H194" s="52">
        <v>0.814</v>
      </c>
      <c r="I194" s="50" t="s">
        <v>17</v>
      </c>
      <c r="J194" s="51" t="s">
        <v>54</v>
      </c>
      <c r="K194" s="53">
        <v>59892</v>
      </c>
      <c r="L194" s="54">
        <v>0</v>
      </c>
      <c r="M194" s="54">
        <v>0</v>
      </c>
      <c r="N194" s="53">
        <v>0</v>
      </c>
      <c r="O194" s="55"/>
      <c r="P194" s="56">
        <f>IF(OR(ISERROR(K194*$C$19/$C$16),EXACT(MID(B194,1,4),"WPL:")),0,K194*$C$19/$C$16)</f>
        <v>4</v>
      </c>
      <c r="Q194" s="57">
        <f>IF(ISERROR(L194*$C$19/$C$16),0,L194*$C$19/$C$16)</f>
        <v>4</v>
      </c>
      <c r="R194" s="55">
        <f>IF(OR(ISERROR(K194*$C$20/L242),EXACT(MID(B194,1,4),"WPL:")),0,K194*$C$20/L242)</f>
        <v>4</v>
      </c>
      <c r="S194" s="58">
        <f>IF(ISERROR(N194*$C$20),0,N194*$C$20/100)</f>
        <v>4</v>
      </c>
      <c r="T194" s="59">
        <f>IF(OR(ISERROR(K194*$C$19/$C$16),MID(B194,1,4)&lt;&gt;"WPL:"),0,K194*$C$19/$C$16)</f>
        <v>4</v>
      </c>
      <c r="U194" s="58">
        <f>IF(OR(ISERROR(L194*$C$19/$C$16),MID(B194,1,4)&lt;&gt;"WPL:"),0,K194*H194*$C$19/$C$16)</f>
        <v>4</v>
      </c>
      <c r="V194" s="59">
        <f>IF(OR(ISERROR(K194*$C$20/L242),MID(B194,1,4)&lt;&gt;"WPL:"),0,K194*$C$20/L242)</f>
        <v>4</v>
      </c>
      <c r="W194" s="58">
        <f>IF(OR(ISERROR(K194*H194/L242*$C$20),MID(B194,1,4)&lt;&gt;"WPL:"),0,K194*H194/L242*$C$20)</f>
        <v>4</v>
      </c>
      <c r="X194" s="60" t="s">
        <v>119</v>
      </c>
    </row>
    <row r="195" spans="1:24" ht="13.5" customHeight="1" outlineLevel="1">
      <c r="A195" s="47" t="s">
        <v>2271</v>
      </c>
      <c r="B195" s="48" t="s">
        <v>2272</v>
      </c>
      <c r="C195" s="49" t="s">
        <v>2273</v>
      </c>
      <c r="D195" s="50" t="s">
        <v>2274</v>
      </c>
      <c r="E195" s="50">
        <v>860013</v>
      </c>
      <c r="F195" s="48" t="s">
        <v>2252</v>
      </c>
      <c r="G195" s="51" t="s">
        <v>2162</v>
      </c>
      <c r="H195" s="52">
        <v>0.672</v>
      </c>
      <c r="I195" s="50" t="s">
        <v>17</v>
      </c>
      <c r="J195" s="51" t="s">
        <v>54</v>
      </c>
      <c r="K195" s="53">
        <v>31908</v>
      </c>
      <c r="L195" s="54">
        <v>21442.18</v>
      </c>
      <c r="M195" s="54">
        <v>0.1</v>
      </c>
      <c r="N195" s="53">
        <v>0.0651611466224713</v>
      </c>
      <c r="O195" s="55"/>
      <c r="P195" s="56">
        <f>IF(OR(ISERROR(K195*$C$19/$C$16),EXACT(MID(B195,1,4),"WPL:")),0,K195*$C$19/$C$16)</f>
        <v>4</v>
      </c>
      <c r="Q195" s="57">
        <f>IF(ISERROR(L195*$C$19/$C$16),0,L195*$C$19/$C$16)</f>
        <v>4</v>
      </c>
      <c r="R195" s="55">
        <f>IF(OR(ISERROR(K195*$C$20/L242),EXACT(MID(B195,1,4),"WPL:")),0,K195*$C$20/L242)</f>
        <v>4</v>
      </c>
      <c r="S195" s="58">
        <f>IF(ISERROR(N195*$C$20),0,N195*$C$20/100)</f>
        <v>4</v>
      </c>
      <c r="T195" s="59">
        <f>IF(OR(ISERROR(K195*$C$19/$C$16),MID(B195,1,4)&lt;&gt;"WPL:"),0,K195*$C$19/$C$16)</f>
        <v>4</v>
      </c>
      <c r="U195" s="58">
        <f>IF(OR(ISERROR(L195*$C$19/$C$16),MID(B195,1,4)&lt;&gt;"WPL:"),0,K195*H195*$C$19/$C$16)</f>
        <v>4</v>
      </c>
      <c r="V195" s="59">
        <f>IF(OR(ISERROR(K195*$C$20/L242),MID(B195,1,4)&lt;&gt;"WPL:"),0,K195*$C$20/L242)</f>
        <v>4</v>
      </c>
      <c r="W195" s="58">
        <f>IF(OR(ISERROR(K195*H195/L242*$C$20),MID(B195,1,4)&lt;&gt;"WPL:"),0,K195*H195/L242*$C$20)</f>
        <v>4</v>
      </c>
      <c r="X195" s="60" t="s">
        <v>119</v>
      </c>
    </row>
    <row r="196" spans="1:24" ht="13.5" customHeight="1" outlineLevel="1">
      <c r="A196" s="47" t="s">
        <v>2283</v>
      </c>
      <c r="B196" s="48" t="s">
        <v>2284</v>
      </c>
      <c r="C196" s="49" t="s">
        <v>2285</v>
      </c>
      <c r="D196" s="50" t="s">
        <v>2286</v>
      </c>
      <c r="E196" s="50">
        <v>205779</v>
      </c>
      <c r="F196" s="48" t="s">
        <v>2287</v>
      </c>
      <c r="G196" s="51" t="s">
        <v>2162</v>
      </c>
      <c r="H196" s="52">
        <v>23.72</v>
      </c>
      <c r="I196" s="50" t="s">
        <v>17</v>
      </c>
      <c r="J196" s="51" t="s">
        <v>54</v>
      </c>
      <c r="K196" s="53">
        <v>2186</v>
      </c>
      <c r="L196" s="54">
        <v>51851.92</v>
      </c>
      <c r="M196" s="54">
        <v>0.2</v>
      </c>
      <c r="N196" s="53">
        <v>0.1575740228734509</v>
      </c>
      <c r="O196" s="55"/>
      <c r="P196" s="56">
        <f>IF(OR(ISERROR(K196*$C$19/$C$16),EXACT(MID(B196,1,4),"WPL:")),0,K196*$C$19/$C$16)</f>
        <v>4</v>
      </c>
      <c r="Q196" s="57">
        <f>IF(ISERROR(L196*$C$19/$C$16),0,L196*$C$19/$C$16)</f>
        <v>4</v>
      </c>
      <c r="R196" s="55">
        <f>IF(OR(ISERROR(K196*$C$20/L242),EXACT(MID(B196,1,4),"WPL:")),0,K196*$C$20/L242)</f>
        <v>4</v>
      </c>
      <c r="S196" s="58">
        <f>IF(ISERROR(N196*$C$20),0,N196*$C$20/100)</f>
        <v>4</v>
      </c>
      <c r="T196" s="59">
        <f>IF(OR(ISERROR(K196*$C$19/$C$16),MID(B196,1,4)&lt;&gt;"WPL:"),0,K196*$C$19/$C$16)</f>
        <v>4</v>
      </c>
      <c r="U196" s="58">
        <f>IF(OR(ISERROR(L196*$C$19/$C$16),MID(B196,1,4)&lt;&gt;"WPL:"),0,K196*H196*$C$19/$C$16)</f>
        <v>4</v>
      </c>
      <c r="V196" s="59">
        <f>IF(OR(ISERROR(K196*$C$20/L242),MID(B196,1,4)&lt;&gt;"WPL:"),0,K196*$C$20/L242)</f>
        <v>4</v>
      </c>
      <c r="W196" s="58">
        <f>IF(OR(ISERROR(K196*H196/L242*$C$20),MID(B196,1,4)&lt;&gt;"WPL:"),0,K196*H196/L242*$C$20)</f>
        <v>4</v>
      </c>
      <c r="X196" s="60" t="s">
        <v>331</v>
      </c>
    </row>
    <row r="197" spans="1:24" ht="13.5" customHeight="1" outlineLevel="1">
      <c r="A197" s="47" t="s">
        <v>2296</v>
      </c>
      <c r="B197" s="48" t="s">
        <v>2297</v>
      </c>
      <c r="C197" s="49" t="s">
        <v>2298</v>
      </c>
      <c r="D197" s="50" t="s">
        <v>2299</v>
      </c>
      <c r="E197" s="50">
        <v>850832</v>
      </c>
      <c r="F197" s="48" t="s">
        <v>2300</v>
      </c>
      <c r="G197" s="51" t="s">
        <v>2162</v>
      </c>
      <c r="H197" s="52">
        <v>14.6</v>
      </c>
      <c r="I197" s="50" t="s">
        <v>17</v>
      </c>
      <c r="J197" s="51" t="s">
        <v>54</v>
      </c>
      <c r="K197" s="53">
        <v>10007</v>
      </c>
      <c r="L197" s="54">
        <v>146102.2</v>
      </c>
      <c r="M197" s="54">
        <v>0.4</v>
      </c>
      <c r="N197" s="53">
        <v>0.443993422127117</v>
      </c>
      <c r="O197" s="55"/>
      <c r="P197" s="56">
        <f>IF(OR(ISERROR(K197*$C$19/$C$16),EXACT(MID(B197,1,4),"WPL:")),0,K197*$C$19/$C$16)</f>
        <v>4</v>
      </c>
      <c r="Q197" s="57">
        <f>IF(ISERROR(L197*$C$19/$C$16),0,L197*$C$19/$C$16)</f>
        <v>4</v>
      </c>
      <c r="R197" s="55">
        <f>IF(OR(ISERROR(K197*$C$20/L242),EXACT(MID(B197,1,4),"WPL:")),0,K197*$C$20/L242)</f>
        <v>4</v>
      </c>
      <c r="S197" s="58">
        <f>IF(ISERROR(N197*$C$20),0,N197*$C$20/100)</f>
        <v>4</v>
      </c>
      <c r="T197" s="59">
        <f>IF(OR(ISERROR(K197*$C$19/$C$16),MID(B197,1,4)&lt;&gt;"WPL:"),0,K197*$C$19/$C$16)</f>
        <v>4</v>
      </c>
      <c r="U197" s="58">
        <f>IF(OR(ISERROR(L197*$C$19/$C$16),MID(B197,1,4)&lt;&gt;"WPL:"),0,K197*H197*$C$19/$C$16)</f>
        <v>4</v>
      </c>
      <c r="V197" s="59">
        <f>IF(OR(ISERROR(K197*$C$20/L242),MID(B197,1,4)&lt;&gt;"WPL:"),0,K197*$C$20/L242)</f>
        <v>4</v>
      </c>
      <c r="W197" s="58">
        <f>IF(OR(ISERROR(K197*H197/L242*$C$20),MID(B197,1,4)&lt;&gt;"WPL:"),0,K197*H197/L242*$C$20)</f>
        <v>4</v>
      </c>
      <c r="X197" s="60" t="s">
        <v>63</v>
      </c>
    </row>
    <row r="198" spans="1:24" ht="13.5" customHeight="1" outlineLevel="1">
      <c r="A198" s="47" t="s">
        <v>2309</v>
      </c>
      <c r="B198" s="48" t="s">
        <v>2310</v>
      </c>
      <c r="C198" s="49" t="s">
        <v>2311</v>
      </c>
      <c r="D198" s="50" t="s">
        <v>2312</v>
      </c>
      <c r="E198" s="50">
        <v>280412</v>
      </c>
      <c r="F198" s="48" t="s">
        <v>2313</v>
      </c>
      <c r="G198" s="51" t="s">
        <v>1673</v>
      </c>
      <c r="H198" s="52">
        <v>55.40198111</v>
      </c>
      <c r="I198" s="50" t="s">
        <v>1674</v>
      </c>
      <c r="J198" s="51" t="s">
        <v>54</v>
      </c>
      <c r="K198" s="53">
        <v>4783</v>
      </c>
      <c r="L198" s="54">
        <v>264987.68</v>
      </c>
      <c r="M198" s="54">
        <v>0.8</v>
      </c>
      <c r="N198" s="53">
        <v>0.8052773118045136</v>
      </c>
      <c r="O198" s="53">
        <v>1137.34</v>
      </c>
      <c r="P198" s="56">
        <f>IF(OR(ISERROR(K198*$C$19/$C$16),EXACT(MID(B198,1,4),"WPL:")),0,K198*$C$19/$C$16)</f>
        <v>4</v>
      </c>
      <c r="Q198" s="57">
        <f>IF(ISERROR(L198*$C$19/$C$16),0,L198*$C$19/$C$16)</f>
        <v>4</v>
      </c>
      <c r="R198" s="55">
        <f>IF(OR(ISERROR(K198*$C$20/L242),EXACT(MID(B198,1,4),"WPL:")),0,K198*$C$20/L242)</f>
        <v>4</v>
      </c>
      <c r="S198" s="58">
        <f>IF(ISERROR(N198*$C$20),0,N198*$C$20/100)</f>
        <v>4</v>
      </c>
      <c r="T198" s="59">
        <f>IF(OR(ISERROR(K198*$C$19/$C$16),MID(B198,1,4)&lt;&gt;"WPL:"),0,K198*$C$19/$C$16)</f>
        <v>4</v>
      </c>
      <c r="U198" s="58">
        <f>IF(OR(ISERROR(L198*$C$19/$C$16),MID(B198,1,4)&lt;&gt;"WPL:"),0,K198*H198*$C$19/$C$16)</f>
        <v>4</v>
      </c>
      <c r="V198" s="59">
        <f>IF(OR(ISERROR(K198*$C$20/L242),MID(B198,1,4)&lt;&gt;"WPL:"),0,K198*$C$20/L242)</f>
        <v>4</v>
      </c>
      <c r="W198" s="58">
        <f>IF(OR(ISERROR(K198*H198/L242*$C$20),MID(B198,1,4)&lt;&gt;"WPL:"),0,K198*H198/L242*$C$20)</f>
        <v>4</v>
      </c>
      <c r="X198" s="60" t="s">
        <v>91</v>
      </c>
    </row>
    <row r="199" spans="1:24" ht="13.5" customHeight="1" outlineLevel="1">
      <c r="A199" s="47" t="s">
        <v>2322</v>
      </c>
      <c r="B199" s="48" t="s">
        <v>2323</v>
      </c>
      <c r="C199" s="49" t="s">
        <v>2324</v>
      </c>
      <c r="D199" s="50" t="s">
        <v>2325</v>
      </c>
      <c r="E199" s="50">
        <v>722567</v>
      </c>
      <c r="F199" s="48" t="s">
        <v>2326</v>
      </c>
      <c r="G199" s="51" t="s">
        <v>1673</v>
      </c>
      <c r="H199" s="52">
        <v>3.94263994</v>
      </c>
      <c r="I199" s="50" t="s">
        <v>1674</v>
      </c>
      <c r="J199" s="51" t="s">
        <v>54</v>
      </c>
      <c r="K199" s="53">
        <v>64768</v>
      </c>
      <c r="L199" s="54">
        <v>255356.9</v>
      </c>
      <c r="M199" s="54">
        <v>0.8</v>
      </c>
      <c r="N199" s="53">
        <v>0.7760101072726625</v>
      </c>
      <c r="O199" s="55"/>
      <c r="P199" s="56">
        <f>IF(OR(ISERROR(K199*$C$19/$C$16),EXACT(MID(B199,1,4),"WPL:")),0,K199*$C$19/$C$16)</f>
        <v>4</v>
      </c>
      <c r="Q199" s="57">
        <f>IF(ISERROR(L199*$C$19/$C$16),0,L199*$C$19/$C$16)</f>
        <v>4</v>
      </c>
      <c r="R199" s="55">
        <f>IF(OR(ISERROR(K199*$C$20/L242),EXACT(MID(B199,1,4),"WPL:")),0,K199*$C$20/L242)</f>
        <v>4</v>
      </c>
      <c r="S199" s="58">
        <f>IF(ISERROR(N199*$C$20),0,N199*$C$20/100)</f>
        <v>4</v>
      </c>
      <c r="T199" s="59">
        <f>IF(OR(ISERROR(K199*$C$19/$C$16),MID(B199,1,4)&lt;&gt;"WPL:"),0,K199*$C$19/$C$16)</f>
        <v>4</v>
      </c>
      <c r="U199" s="58">
        <f>IF(OR(ISERROR(L199*$C$19/$C$16),MID(B199,1,4)&lt;&gt;"WPL:"),0,K199*H199*$C$19/$C$16)</f>
        <v>4</v>
      </c>
      <c r="V199" s="59">
        <f>IF(OR(ISERROR(K199*$C$20/L242),MID(B199,1,4)&lt;&gt;"WPL:"),0,K199*$C$20/L242)</f>
        <v>4</v>
      </c>
      <c r="W199" s="58">
        <f>IF(OR(ISERROR(K199*H199/L242*$C$20),MID(B199,1,4)&lt;&gt;"WPL:"),0,K199*H199/L242*$C$20)</f>
        <v>4</v>
      </c>
      <c r="X199" s="60" t="s">
        <v>176</v>
      </c>
    </row>
    <row r="200" spans="1:24" ht="13.5" customHeight="1" outlineLevel="1">
      <c r="A200" s="47" t="s">
        <v>2335</v>
      </c>
      <c r="B200" s="48" t="s">
        <v>2336</v>
      </c>
      <c r="C200" s="49" t="s">
        <v>2337</v>
      </c>
      <c r="D200" s="50" t="s">
        <v>2338</v>
      </c>
      <c r="E200" s="50">
        <v>743111</v>
      </c>
      <c r="F200" s="48" t="s">
        <v>2336</v>
      </c>
      <c r="G200" s="51" t="s">
        <v>1673</v>
      </c>
      <c r="H200" s="52">
        <v>19.4194886</v>
      </c>
      <c r="I200" s="50" t="s">
        <v>1674</v>
      </c>
      <c r="J200" s="51" t="s">
        <v>54</v>
      </c>
      <c r="K200" s="53">
        <v>6771</v>
      </c>
      <c r="L200" s="54">
        <v>131489.36</v>
      </c>
      <c r="M200" s="54">
        <v>0.4</v>
      </c>
      <c r="N200" s="53">
        <v>0.3995861179345995</v>
      </c>
      <c r="O200" s="55"/>
      <c r="P200" s="56">
        <f>IF(OR(ISERROR(K200*$C$19/$C$16),EXACT(MID(B200,1,4),"WPL:")),0,K200*$C$19/$C$16)</f>
        <v>4</v>
      </c>
      <c r="Q200" s="57">
        <f>IF(ISERROR(L200*$C$19/$C$16),0,L200*$C$19/$C$16)</f>
        <v>4</v>
      </c>
      <c r="R200" s="55">
        <f>IF(OR(ISERROR(K200*$C$20/L242),EXACT(MID(B200,1,4),"WPL:")),0,K200*$C$20/L242)</f>
        <v>4</v>
      </c>
      <c r="S200" s="58">
        <f>IF(ISERROR(N200*$C$20),0,N200*$C$20/100)</f>
        <v>4</v>
      </c>
      <c r="T200" s="59">
        <f>IF(OR(ISERROR(K200*$C$19/$C$16),MID(B200,1,4)&lt;&gt;"WPL:"),0,K200*$C$19/$C$16)</f>
        <v>4</v>
      </c>
      <c r="U200" s="58">
        <f>IF(OR(ISERROR(L200*$C$19/$C$16),MID(B200,1,4)&lt;&gt;"WPL:"),0,K200*H200*$C$19/$C$16)</f>
        <v>4</v>
      </c>
      <c r="V200" s="59">
        <f>IF(OR(ISERROR(K200*$C$20/L242),MID(B200,1,4)&lt;&gt;"WPL:"),0,K200*$C$20/L242)</f>
        <v>4</v>
      </c>
      <c r="W200" s="58">
        <f>IF(OR(ISERROR(K200*H200/L242*$C$20),MID(B200,1,4)&lt;&gt;"WPL:"),0,K200*H200/L242*$C$20)</f>
        <v>4</v>
      </c>
      <c r="X200" s="60" t="s">
        <v>1537</v>
      </c>
    </row>
    <row r="201" spans="1:24" ht="13.5" customHeight="1" outlineLevel="1">
      <c r="A201" s="47" t="s">
        <v>2347</v>
      </c>
      <c r="B201" s="48" t="s">
        <v>2348</v>
      </c>
      <c r="C201" s="49" t="s">
        <v>2349</v>
      </c>
      <c r="D201" s="50" t="s">
        <v>2350</v>
      </c>
      <c r="E201" s="50">
        <v>861149</v>
      </c>
      <c r="F201" s="48" t="s">
        <v>2351</v>
      </c>
      <c r="G201" s="51" t="s">
        <v>399</v>
      </c>
      <c r="H201" s="52">
        <v>73.34</v>
      </c>
      <c r="I201" s="50" t="s">
        <v>17</v>
      </c>
      <c r="J201" s="51" t="s">
        <v>54</v>
      </c>
      <c r="K201" s="53">
        <v>205</v>
      </c>
      <c r="L201" s="54">
        <v>15034.7</v>
      </c>
      <c r="M201" s="54">
        <v>0</v>
      </c>
      <c r="N201" s="53">
        <v>0.04568930449818391</v>
      </c>
      <c r="O201" s="55"/>
      <c r="P201" s="56">
        <f>IF(OR(ISERROR(K201*$C$19/$C$16),EXACT(MID(B201,1,4),"WPL:")),0,K201*$C$19/$C$16)</f>
        <v>4</v>
      </c>
      <c r="Q201" s="57">
        <f>IF(ISERROR(L201*$C$19/$C$16),0,L201*$C$19/$C$16)</f>
        <v>4</v>
      </c>
      <c r="R201" s="55">
        <f>IF(OR(ISERROR(K201*$C$20/L242),EXACT(MID(B201,1,4),"WPL:")),0,K201*$C$20/L242)</f>
        <v>4</v>
      </c>
      <c r="S201" s="58">
        <f>IF(ISERROR(N201*$C$20),0,N201*$C$20/100)</f>
        <v>4</v>
      </c>
      <c r="T201" s="59">
        <f>IF(OR(ISERROR(K201*$C$19/$C$16),MID(B201,1,4)&lt;&gt;"WPL:"),0,K201*$C$19/$C$16)</f>
        <v>4</v>
      </c>
      <c r="U201" s="58">
        <f>IF(OR(ISERROR(L201*$C$19/$C$16),MID(B201,1,4)&lt;&gt;"WPL:"),0,K201*H201*$C$19/$C$16)</f>
        <v>4</v>
      </c>
      <c r="V201" s="59">
        <f>IF(OR(ISERROR(K201*$C$20/L242),MID(B201,1,4)&lt;&gt;"WPL:"),0,K201*$C$20/L242)</f>
        <v>4</v>
      </c>
      <c r="W201" s="58">
        <f>IF(OR(ISERROR(K201*H201/L242*$C$20),MID(B201,1,4)&lt;&gt;"WPL:"),0,K201*H201/L242*$C$20)</f>
        <v>4</v>
      </c>
      <c r="X201" s="60" t="s">
        <v>1537</v>
      </c>
    </row>
    <row r="202" spans="1:24" ht="13.5" customHeight="1" outlineLevel="1">
      <c r="A202" s="47" t="s">
        <v>2360</v>
      </c>
      <c r="B202" s="48" t="s">
        <v>2361</v>
      </c>
      <c r="C202" s="49" t="s">
        <v>2362</v>
      </c>
      <c r="D202" s="50" t="s">
        <v>2363</v>
      </c>
      <c r="E202" s="50">
        <v>200506</v>
      </c>
      <c r="F202" s="48" t="s">
        <v>2364</v>
      </c>
      <c r="G202" s="51" t="s">
        <v>2162</v>
      </c>
      <c r="H202" s="52">
        <v>15.23</v>
      </c>
      <c r="I202" s="50" t="s">
        <v>17</v>
      </c>
      <c r="J202" s="51" t="s">
        <v>54</v>
      </c>
      <c r="K202" s="53">
        <v>2500</v>
      </c>
      <c r="L202" s="54">
        <v>38075</v>
      </c>
      <c r="M202" s="54">
        <v>0.1</v>
      </c>
      <c r="N202" s="53">
        <v>0.11570701568826465</v>
      </c>
      <c r="O202" s="55"/>
      <c r="P202" s="56">
        <f>IF(OR(ISERROR(K202*$C$19/$C$16),EXACT(MID(B202,1,4),"WPL:")),0,K202*$C$19/$C$16)</f>
        <v>4</v>
      </c>
      <c r="Q202" s="57">
        <f>IF(ISERROR(L202*$C$19/$C$16),0,L202*$C$19/$C$16)</f>
        <v>4</v>
      </c>
      <c r="R202" s="55">
        <f>IF(OR(ISERROR(K202*$C$20/L242),EXACT(MID(B202,1,4),"WPL:")),0,K202*$C$20/L242)</f>
        <v>4</v>
      </c>
      <c r="S202" s="58">
        <f>IF(ISERROR(N202*$C$20),0,N202*$C$20/100)</f>
        <v>4</v>
      </c>
      <c r="T202" s="59">
        <f>IF(OR(ISERROR(K202*$C$19/$C$16),MID(B202,1,4)&lt;&gt;"WPL:"),0,K202*$C$19/$C$16)</f>
        <v>4</v>
      </c>
      <c r="U202" s="58">
        <f>IF(OR(ISERROR(L202*$C$19/$C$16),MID(B202,1,4)&lt;&gt;"WPL:"),0,K202*H202*$C$19/$C$16)</f>
        <v>4</v>
      </c>
      <c r="V202" s="59">
        <f>IF(OR(ISERROR(K202*$C$20/L242),MID(B202,1,4)&lt;&gt;"WPL:"),0,K202*$C$20/L242)</f>
        <v>4</v>
      </c>
      <c r="W202" s="58">
        <f>IF(OR(ISERROR(K202*H202/L242*$C$20),MID(B202,1,4)&lt;&gt;"WPL:"),0,K202*H202/L242*$C$20)</f>
        <v>4</v>
      </c>
      <c r="X202" s="60" t="s">
        <v>1106</v>
      </c>
    </row>
    <row r="203" spans="1:24" ht="13.5" customHeight="1" outlineLevel="1">
      <c r="A203" s="47" t="s">
        <v>2373</v>
      </c>
      <c r="B203" s="48" t="s">
        <v>2374</v>
      </c>
      <c r="C203" s="49" t="s">
        <v>2362</v>
      </c>
      <c r="D203" s="50" t="s">
        <v>2363</v>
      </c>
      <c r="E203" s="50">
        <v>200506</v>
      </c>
      <c r="F203" s="48" t="s">
        <v>2364</v>
      </c>
      <c r="G203" s="51" t="s">
        <v>2162</v>
      </c>
      <c r="H203" s="52">
        <v>15.23</v>
      </c>
      <c r="I203" s="50" t="s">
        <v>17</v>
      </c>
      <c r="J203" s="51" t="s">
        <v>54</v>
      </c>
      <c r="K203" s="53">
        <v>2416</v>
      </c>
      <c r="L203" s="54">
        <v>0</v>
      </c>
      <c r="M203" s="54">
        <v>0</v>
      </c>
      <c r="N203" s="53">
        <v>0</v>
      </c>
      <c r="O203" s="55"/>
      <c r="P203" s="56">
        <f>IF(OR(ISERROR(K203*$C$19/$C$16),EXACT(MID(B203,1,4),"WPL:")),0,K203*$C$19/$C$16)</f>
        <v>4</v>
      </c>
      <c r="Q203" s="57">
        <f>IF(ISERROR(L203*$C$19/$C$16),0,L203*$C$19/$C$16)</f>
        <v>4</v>
      </c>
      <c r="R203" s="55">
        <f>IF(OR(ISERROR(K203*$C$20/L242),EXACT(MID(B203,1,4),"WPL:")),0,K203*$C$20/L242)</f>
        <v>4</v>
      </c>
      <c r="S203" s="58">
        <f>IF(ISERROR(N203*$C$20),0,N203*$C$20/100)</f>
        <v>4</v>
      </c>
      <c r="T203" s="59">
        <f>IF(OR(ISERROR(K203*$C$19/$C$16),MID(B203,1,4)&lt;&gt;"WPL:"),0,K203*$C$19/$C$16)</f>
        <v>4</v>
      </c>
      <c r="U203" s="58">
        <f>IF(OR(ISERROR(L203*$C$19/$C$16),MID(B203,1,4)&lt;&gt;"WPL:"),0,K203*H203*$C$19/$C$16)</f>
        <v>4</v>
      </c>
      <c r="V203" s="59">
        <f>IF(OR(ISERROR(K203*$C$20/L242),MID(B203,1,4)&lt;&gt;"WPL:"),0,K203*$C$20/L242)</f>
        <v>4</v>
      </c>
      <c r="W203" s="58">
        <f>IF(OR(ISERROR(K203*H203/L242*$C$20),MID(B203,1,4)&lt;&gt;"WPL:"),0,K203*H203/L242*$C$20)</f>
        <v>4</v>
      </c>
      <c r="X203" s="60" t="s">
        <v>1106</v>
      </c>
    </row>
    <row r="204" spans="1:24" ht="13.5" customHeight="1" outlineLevel="1">
      <c r="A204" s="47" t="s">
        <v>2383</v>
      </c>
      <c r="B204" s="48" t="s">
        <v>2384</v>
      </c>
      <c r="C204" s="49" t="s">
        <v>2385</v>
      </c>
      <c r="D204" s="50" t="s">
        <v>2386</v>
      </c>
      <c r="E204" s="50">
        <v>529385</v>
      </c>
      <c r="F204" s="48" t="s">
        <v>2387</v>
      </c>
      <c r="G204" s="51" t="s">
        <v>1192</v>
      </c>
      <c r="H204" s="52">
        <v>8.518</v>
      </c>
      <c r="I204" s="50" t="s">
        <v>17</v>
      </c>
      <c r="J204" s="51" t="s">
        <v>54</v>
      </c>
      <c r="K204" s="53">
        <v>9737</v>
      </c>
      <c r="L204" s="54">
        <v>82939.77</v>
      </c>
      <c r="M204" s="54">
        <v>0.3</v>
      </c>
      <c r="N204" s="53">
        <v>0.25204762360002786</v>
      </c>
      <c r="O204" s="55"/>
      <c r="P204" s="56">
        <f>IF(OR(ISERROR(K204*$C$19/$C$16),EXACT(MID(B204,1,4),"WPL:")),0,K204*$C$19/$C$16)</f>
        <v>4</v>
      </c>
      <c r="Q204" s="57">
        <f>IF(ISERROR(L204*$C$19/$C$16),0,L204*$C$19/$C$16)</f>
        <v>4</v>
      </c>
      <c r="R204" s="55">
        <f>IF(OR(ISERROR(K204*$C$20/L242),EXACT(MID(B204,1,4),"WPL:")),0,K204*$C$20/L242)</f>
        <v>4</v>
      </c>
      <c r="S204" s="58">
        <f>IF(ISERROR(N204*$C$20),0,N204*$C$20/100)</f>
        <v>4</v>
      </c>
      <c r="T204" s="59">
        <f>IF(OR(ISERROR(K204*$C$19/$C$16),MID(B204,1,4)&lt;&gt;"WPL:"),0,K204*$C$19/$C$16)</f>
        <v>4</v>
      </c>
      <c r="U204" s="58">
        <f>IF(OR(ISERROR(L204*$C$19/$C$16),MID(B204,1,4)&lt;&gt;"WPL:"),0,K204*H204*$C$19/$C$16)</f>
        <v>4</v>
      </c>
      <c r="V204" s="59">
        <f>IF(OR(ISERROR(K204*$C$20/L242),MID(B204,1,4)&lt;&gt;"WPL:"),0,K204*$C$20/L242)</f>
        <v>4</v>
      </c>
      <c r="W204" s="58">
        <f>IF(OR(ISERROR(K204*H204/L242*$C$20),MID(B204,1,4)&lt;&gt;"WPL:"),0,K204*H204/L242*$C$20)</f>
        <v>4</v>
      </c>
      <c r="X204" s="60" t="s">
        <v>176</v>
      </c>
    </row>
    <row r="205" spans="1:24" ht="13.5" customHeight="1" outlineLevel="1">
      <c r="A205" s="47" t="s">
        <v>2396</v>
      </c>
      <c r="B205" s="48" t="s">
        <v>2397</v>
      </c>
      <c r="C205" s="49" t="s">
        <v>2398</v>
      </c>
      <c r="D205" s="50" t="s">
        <v>2399</v>
      </c>
      <c r="E205" s="50">
        <v>853214</v>
      </c>
      <c r="F205" s="48" t="s">
        <v>2400</v>
      </c>
      <c r="G205" s="51" t="s">
        <v>2095</v>
      </c>
      <c r="H205" s="52">
        <v>74.68</v>
      </c>
      <c r="I205" s="50" t="s">
        <v>17</v>
      </c>
      <c r="J205" s="51" t="s">
        <v>54</v>
      </c>
      <c r="K205" s="53">
        <v>534</v>
      </c>
      <c r="L205" s="54">
        <v>39879.12</v>
      </c>
      <c r="M205" s="54">
        <v>0.1</v>
      </c>
      <c r="N205" s="53">
        <v>0.12118959851540875</v>
      </c>
      <c r="O205" s="55"/>
      <c r="P205" s="56">
        <f>IF(OR(ISERROR(K205*$C$19/$C$16),EXACT(MID(B205,1,4),"WPL:")),0,K205*$C$19/$C$16)</f>
        <v>4</v>
      </c>
      <c r="Q205" s="57">
        <f>IF(ISERROR(L205*$C$19/$C$16),0,L205*$C$19/$C$16)</f>
        <v>4</v>
      </c>
      <c r="R205" s="55">
        <f>IF(OR(ISERROR(K205*$C$20/L242),EXACT(MID(B205,1,4),"WPL:")),0,K205*$C$20/L242)</f>
        <v>4</v>
      </c>
      <c r="S205" s="58">
        <f>IF(ISERROR(N205*$C$20),0,N205*$C$20/100)</f>
        <v>4</v>
      </c>
      <c r="T205" s="59">
        <f>IF(OR(ISERROR(K205*$C$19/$C$16),MID(B205,1,4)&lt;&gt;"WPL:"),0,K205*$C$19/$C$16)</f>
        <v>4</v>
      </c>
      <c r="U205" s="58">
        <f>IF(OR(ISERROR(L205*$C$19/$C$16),MID(B205,1,4)&lt;&gt;"WPL:"),0,K205*H205*$C$19/$C$16)</f>
        <v>4</v>
      </c>
      <c r="V205" s="59">
        <f>IF(OR(ISERROR(K205*$C$20/L242),MID(B205,1,4)&lt;&gt;"WPL:"),0,K205*$C$20/L242)</f>
        <v>4</v>
      </c>
      <c r="W205" s="58">
        <f>IF(OR(ISERROR(K205*H205/L242*$C$20),MID(B205,1,4)&lt;&gt;"WPL:"),0,K205*H205/L242*$C$20)</f>
        <v>4</v>
      </c>
      <c r="X205" s="60" t="s">
        <v>133</v>
      </c>
    </row>
    <row r="206" spans="1:24" ht="13.5" customHeight="1" outlineLevel="1">
      <c r="A206" s="47" t="s">
        <v>2409</v>
      </c>
      <c r="B206" s="48" t="s">
        <v>2410</v>
      </c>
      <c r="C206" s="49" t="s">
        <v>2411</v>
      </c>
      <c r="D206" s="50" t="s">
        <v>2412</v>
      </c>
      <c r="E206" s="50">
        <v>860026</v>
      </c>
      <c r="F206" s="48" t="s">
        <v>2413</v>
      </c>
      <c r="G206" s="51" t="s">
        <v>2095</v>
      </c>
      <c r="H206" s="52">
        <v>75.21</v>
      </c>
      <c r="I206" s="50" t="s">
        <v>17</v>
      </c>
      <c r="J206" s="51" t="s">
        <v>54</v>
      </c>
      <c r="K206" s="53">
        <v>1335</v>
      </c>
      <c r="L206" s="54">
        <v>100405.35</v>
      </c>
      <c r="M206" s="54">
        <v>0.3</v>
      </c>
      <c r="N206" s="53">
        <v>0.30512418667460806</v>
      </c>
      <c r="O206" s="55"/>
      <c r="P206" s="56">
        <f>IF(OR(ISERROR(K206*$C$19/$C$16),EXACT(MID(B206,1,4),"WPL:")),0,K206*$C$19/$C$16)</f>
        <v>4</v>
      </c>
      <c r="Q206" s="57">
        <f>IF(ISERROR(L206*$C$19/$C$16),0,L206*$C$19/$C$16)</f>
        <v>4</v>
      </c>
      <c r="R206" s="55">
        <f>IF(OR(ISERROR(K206*$C$20/L242),EXACT(MID(B206,1,4),"WPL:")),0,K206*$C$20/L242)</f>
        <v>4</v>
      </c>
      <c r="S206" s="58">
        <f>IF(ISERROR(N206*$C$20),0,N206*$C$20/100)</f>
        <v>4</v>
      </c>
      <c r="T206" s="59">
        <f>IF(OR(ISERROR(K206*$C$19/$C$16),MID(B206,1,4)&lt;&gt;"WPL:"),0,K206*$C$19/$C$16)</f>
        <v>4</v>
      </c>
      <c r="U206" s="58">
        <f>IF(OR(ISERROR(L206*$C$19/$C$16),MID(B206,1,4)&lt;&gt;"WPL:"),0,K206*H206*$C$19/$C$16)</f>
        <v>4</v>
      </c>
      <c r="V206" s="59">
        <f>IF(OR(ISERROR(K206*$C$20/L242),MID(B206,1,4)&lt;&gt;"WPL:"),0,K206*$C$20/L242)</f>
        <v>4</v>
      </c>
      <c r="W206" s="58">
        <f>IF(OR(ISERROR(K206*H206/L242*$C$20),MID(B206,1,4)&lt;&gt;"WPL:"),0,K206*H206/L242*$C$20)</f>
        <v>4</v>
      </c>
      <c r="X206" s="60" t="s">
        <v>176</v>
      </c>
    </row>
    <row r="207" spans="1:24" ht="13.5" customHeight="1" outlineLevel="1">
      <c r="A207" s="47" t="s">
        <v>2422</v>
      </c>
      <c r="B207" s="48" t="s">
        <v>2423</v>
      </c>
      <c r="C207" s="49" t="s">
        <v>2424</v>
      </c>
      <c r="D207" s="50" t="s">
        <v>2425</v>
      </c>
      <c r="E207" s="50">
        <v>851289</v>
      </c>
      <c r="F207" s="48" t="s">
        <v>2426</v>
      </c>
      <c r="G207" s="51" t="s">
        <v>2095</v>
      </c>
      <c r="H207" s="52">
        <v>79.87</v>
      </c>
      <c r="I207" s="50" t="s">
        <v>17</v>
      </c>
      <c r="J207" s="51" t="s">
        <v>54</v>
      </c>
      <c r="K207" s="53">
        <v>1220</v>
      </c>
      <c r="L207" s="54">
        <v>97441.4</v>
      </c>
      <c r="M207" s="54">
        <v>0.3</v>
      </c>
      <c r="N207" s="53">
        <v>0.2961169691001043</v>
      </c>
      <c r="O207" s="55"/>
      <c r="P207" s="56">
        <f>IF(OR(ISERROR(K207*$C$19/$C$16),EXACT(MID(B207,1,4),"WPL:")),0,K207*$C$19/$C$16)</f>
        <v>4</v>
      </c>
      <c r="Q207" s="57">
        <f>IF(ISERROR(L207*$C$19/$C$16),0,L207*$C$19/$C$16)</f>
        <v>4</v>
      </c>
      <c r="R207" s="55">
        <f>IF(OR(ISERROR(K207*$C$20/L242),EXACT(MID(B207,1,4),"WPL:")),0,K207*$C$20/L242)</f>
        <v>4</v>
      </c>
      <c r="S207" s="58">
        <f>IF(ISERROR(N207*$C$20),0,N207*$C$20/100)</f>
        <v>4</v>
      </c>
      <c r="T207" s="59">
        <f>IF(OR(ISERROR(K207*$C$19/$C$16),MID(B207,1,4)&lt;&gt;"WPL:"),0,K207*$C$19/$C$16)</f>
        <v>4</v>
      </c>
      <c r="U207" s="58">
        <f>IF(OR(ISERROR(L207*$C$19/$C$16),MID(B207,1,4)&lt;&gt;"WPL:"),0,K207*H207*$C$19/$C$16)</f>
        <v>4</v>
      </c>
      <c r="V207" s="59">
        <f>IF(OR(ISERROR(K207*$C$20/L242),MID(B207,1,4)&lt;&gt;"WPL:"),0,K207*$C$20/L242)</f>
        <v>4</v>
      </c>
      <c r="W207" s="58">
        <f>IF(OR(ISERROR(K207*H207/L242*$C$20),MID(B207,1,4)&lt;&gt;"WPL:"),0,K207*H207/L242*$C$20)</f>
        <v>4</v>
      </c>
      <c r="X207" s="60" t="s">
        <v>133</v>
      </c>
    </row>
    <row r="208" spans="1:24" ht="13.5" customHeight="1" outlineLevel="1">
      <c r="A208" s="47" t="s">
        <v>2435</v>
      </c>
      <c r="B208" s="48" t="s">
        <v>2436</v>
      </c>
      <c r="C208" s="49" t="s">
        <v>2437</v>
      </c>
      <c r="D208" s="50" t="s">
        <v>2438</v>
      </c>
      <c r="E208" s="50">
        <v>852727</v>
      </c>
      <c r="F208" s="48" t="s">
        <v>2439</v>
      </c>
      <c r="G208" s="51" t="s">
        <v>2095</v>
      </c>
      <c r="H208" s="52">
        <v>46.385</v>
      </c>
      <c r="I208" s="50" t="s">
        <v>17</v>
      </c>
      <c r="J208" s="51" t="s">
        <v>54</v>
      </c>
      <c r="K208" s="53">
        <v>8623</v>
      </c>
      <c r="L208" s="54">
        <v>399977.86</v>
      </c>
      <c r="M208" s="54">
        <v>1.2</v>
      </c>
      <c r="N208" s="53">
        <v>1.2155021542213662</v>
      </c>
      <c r="O208" s="55"/>
      <c r="P208" s="56">
        <f>IF(OR(ISERROR(K208*$C$19/$C$16),EXACT(MID(B208,1,4),"WPL:")),0,K208*$C$19/$C$16)</f>
        <v>4</v>
      </c>
      <c r="Q208" s="57">
        <f>IF(ISERROR(L208*$C$19/$C$16),0,L208*$C$19/$C$16)</f>
        <v>4</v>
      </c>
      <c r="R208" s="55">
        <f>IF(OR(ISERROR(K208*$C$20/L242),EXACT(MID(B208,1,4),"WPL:")),0,K208*$C$20/L242)</f>
        <v>4</v>
      </c>
      <c r="S208" s="58">
        <f>IF(ISERROR(N208*$C$20),0,N208*$C$20/100)</f>
        <v>4</v>
      </c>
      <c r="T208" s="59">
        <f>IF(OR(ISERROR(K208*$C$19/$C$16),MID(B208,1,4)&lt;&gt;"WPL:"),0,K208*$C$19/$C$16)</f>
        <v>4</v>
      </c>
      <c r="U208" s="58">
        <f>IF(OR(ISERROR(L208*$C$19/$C$16),MID(B208,1,4)&lt;&gt;"WPL:"),0,K208*H208*$C$19/$C$16)</f>
        <v>4</v>
      </c>
      <c r="V208" s="59">
        <f>IF(OR(ISERROR(K208*$C$20/L242),MID(B208,1,4)&lt;&gt;"WPL:"),0,K208*$C$20/L242)</f>
        <v>4</v>
      </c>
      <c r="W208" s="58">
        <f>IF(OR(ISERROR(K208*H208/L242*$C$20),MID(B208,1,4)&lt;&gt;"WPL:"),0,K208*H208/L242*$C$20)</f>
        <v>4</v>
      </c>
      <c r="X208" s="60" t="s">
        <v>447</v>
      </c>
    </row>
    <row r="209" spans="1:24" ht="13.5" customHeight="1" outlineLevel="1">
      <c r="A209" s="47" t="s">
        <v>2448</v>
      </c>
      <c r="B209" s="48" t="s">
        <v>2449</v>
      </c>
      <c r="C209" s="49" t="s">
        <v>2450</v>
      </c>
      <c r="D209" s="50" t="s">
        <v>2451</v>
      </c>
      <c r="E209" s="50">
        <v>860025</v>
      </c>
      <c r="F209" s="48" t="s">
        <v>2452</v>
      </c>
      <c r="G209" s="51" t="s">
        <v>2095</v>
      </c>
      <c r="H209" s="52">
        <v>29.25</v>
      </c>
      <c r="I209" s="50" t="s">
        <v>17</v>
      </c>
      <c r="J209" s="51" t="s">
        <v>54</v>
      </c>
      <c r="K209" s="53">
        <v>5021</v>
      </c>
      <c r="L209" s="54">
        <v>146864.25</v>
      </c>
      <c r="M209" s="54">
        <v>0.4</v>
      </c>
      <c r="N209" s="53">
        <v>0.4463092338488568</v>
      </c>
      <c r="O209" s="55"/>
      <c r="P209" s="56">
        <f>IF(OR(ISERROR(K209*$C$19/$C$16),EXACT(MID(B209,1,4),"WPL:")),0,K209*$C$19/$C$16)</f>
        <v>4</v>
      </c>
      <c r="Q209" s="57">
        <f>IF(ISERROR(L209*$C$19/$C$16),0,L209*$C$19/$C$16)</f>
        <v>4</v>
      </c>
      <c r="R209" s="55">
        <f>IF(OR(ISERROR(K209*$C$20/L242),EXACT(MID(B209,1,4),"WPL:")),0,K209*$C$20/L242)</f>
        <v>4</v>
      </c>
      <c r="S209" s="58">
        <f>IF(ISERROR(N209*$C$20),0,N209*$C$20/100)</f>
        <v>4</v>
      </c>
      <c r="T209" s="59">
        <f>IF(OR(ISERROR(K209*$C$19/$C$16),MID(B209,1,4)&lt;&gt;"WPL:"),0,K209*$C$19/$C$16)</f>
        <v>4</v>
      </c>
      <c r="U209" s="58">
        <f>IF(OR(ISERROR(L209*$C$19/$C$16),MID(B209,1,4)&lt;&gt;"WPL:"),0,K209*H209*$C$19/$C$16)</f>
        <v>4</v>
      </c>
      <c r="V209" s="59">
        <f>IF(OR(ISERROR(K209*$C$20/L242),MID(B209,1,4)&lt;&gt;"WPL:"),0,K209*$C$20/L242)</f>
        <v>4</v>
      </c>
      <c r="W209" s="58">
        <f>IF(OR(ISERROR(K209*H209/L242*$C$20),MID(B209,1,4)&lt;&gt;"WPL:"),0,K209*H209/L242*$C$20)</f>
        <v>4</v>
      </c>
      <c r="X209" s="60" t="s">
        <v>266</v>
      </c>
    </row>
    <row r="210" spans="1:24" ht="13.5" customHeight="1" outlineLevel="1">
      <c r="A210" s="47" t="s">
        <v>2461</v>
      </c>
      <c r="B210" s="48" t="s">
        <v>2462</v>
      </c>
      <c r="C210" s="49" t="s">
        <v>2463</v>
      </c>
      <c r="D210" s="50" t="s">
        <v>2464</v>
      </c>
      <c r="E210" s="50">
        <v>938914</v>
      </c>
      <c r="F210" s="48" t="s">
        <v>2465</v>
      </c>
      <c r="G210" s="51" t="s">
        <v>1192</v>
      </c>
      <c r="H210" s="52">
        <v>70.01</v>
      </c>
      <c r="I210" s="50" t="s">
        <v>17</v>
      </c>
      <c r="J210" s="51" t="s">
        <v>54</v>
      </c>
      <c r="K210" s="53">
        <v>3068</v>
      </c>
      <c r="L210" s="54">
        <v>214790.68</v>
      </c>
      <c r="M210" s="54">
        <v>0.7</v>
      </c>
      <c r="N210" s="53">
        <v>0.6527324643585826</v>
      </c>
      <c r="O210" s="55"/>
      <c r="P210" s="56">
        <f>IF(OR(ISERROR(K210*$C$19/$C$16),EXACT(MID(B210,1,4),"WPL:")),0,K210*$C$19/$C$16)</f>
        <v>4</v>
      </c>
      <c r="Q210" s="57">
        <f>IF(ISERROR(L210*$C$19/$C$16),0,L210*$C$19/$C$16)</f>
        <v>4</v>
      </c>
      <c r="R210" s="55">
        <f>IF(OR(ISERROR(K210*$C$20/L242),EXACT(MID(B210,1,4),"WPL:")),0,K210*$C$20/L242)</f>
        <v>4</v>
      </c>
      <c r="S210" s="58">
        <f>IF(ISERROR(N210*$C$20),0,N210*$C$20/100)</f>
        <v>4</v>
      </c>
      <c r="T210" s="59">
        <f>IF(OR(ISERROR(K210*$C$19/$C$16),MID(B210,1,4)&lt;&gt;"WPL:"),0,K210*$C$19/$C$16)</f>
        <v>4</v>
      </c>
      <c r="U210" s="58">
        <f>IF(OR(ISERROR(L210*$C$19/$C$16),MID(B210,1,4)&lt;&gt;"WPL:"),0,K210*H210*$C$19/$C$16)</f>
        <v>4</v>
      </c>
      <c r="V210" s="59">
        <f>IF(OR(ISERROR(K210*$C$20/L242),MID(B210,1,4)&lt;&gt;"WPL:"),0,K210*$C$20/L242)</f>
        <v>4</v>
      </c>
      <c r="W210" s="58">
        <f>IF(OR(ISERROR(K210*H210/L242*$C$20),MID(B210,1,4)&lt;&gt;"WPL:"),0,K210*H210/L242*$C$20)</f>
        <v>4</v>
      </c>
      <c r="X210" s="60" t="s">
        <v>266</v>
      </c>
    </row>
    <row r="211" spans="1:24" ht="13.5" customHeight="1" outlineLevel="1">
      <c r="A211" s="47" t="s">
        <v>2474</v>
      </c>
      <c r="B211" s="48" t="s">
        <v>2475</v>
      </c>
      <c r="C211" s="49" t="s">
        <v>2476</v>
      </c>
      <c r="D211" s="50" t="s">
        <v>2477</v>
      </c>
      <c r="E211" s="50">
        <v>858185</v>
      </c>
      <c r="F211" s="48" t="s">
        <v>2478</v>
      </c>
      <c r="G211" s="51" t="s">
        <v>2095</v>
      </c>
      <c r="H211" s="52">
        <v>5.319</v>
      </c>
      <c r="I211" s="50" t="s">
        <v>17</v>
      </c>
      <c r="J211" s="51" t="s">
        <v>54</v>
      </c>
      <c r="K211" s="53">
        <v>9334</v>
      </c>
      <c r="L211" s="54">
        <v>49647.55</v>
      </c>
      <c r="M211" s="54">
        <v>0.2</v>
      </c>
      <c r="N211" s="53">
        <v>0.15087511087941965</v>
      </c>
      <c r="O211" s="53">
        <v>1067.54</v>
      </c>
      <c r="P211" s="56">
        <f>IF(OR(ISERROR(K211*$C$19/$C$16),EXACT(MID(B211,1,4),"WPL:")),0,K211*$C$19/$C$16)</f>
        <v>4</v>
      </c>
      <c r="Q211" s="57">
        <f>IF(ISERROR(L211*$C$19/$C$16),0,L211*$C$19/$C$16)</f>
        <v>4</v>
      </c>
      <c r="R211" s="55">
        <f>IF(OR(ISERROR(K211*$C$20/L242),EXACT(MID(B211,1,4),"WPL:")),0,K211*$C$20/L242)</f>
        <v>4</v>
      </c>
      <c r="S211" s="58">
        <f>IF(ISERROR(N211*$C$20),0,N211*$C$20/100)</f>
        <v>4</v>
      </c>
      <c r="T211" s="59">
        <f>IF(OR(ISERROR(K211*$C$19/$C$16),MID(B211,1,4)&lt;&gt;"WPL:"),0,K211*$C$19/$C$16)</f>
        <v>4</v>
      </c>
      <c r="U211" s="58">
        <f>IF(OR(ISERROR(L211*$C$19/$C$16),MID(B211,1,4)&lt;&gt;"WPL:"),0,K211*H211*$C$19/$C$16)</f>
        <v>4</v>
      </c>
      <c r="V211" s="59">
        <f>IF(OR(ISERROR(K211*$C$20/L242),MID(B211,1,4)&lt;&gt;"WPL:"),0,K211*$C$20/L242)</f>
        <v>4</v>
      </c>
      <c r="W211" s="58">
        <f>IF(OR(ISERROR(K211*H211/L242*$C$20),MID(B211,1,4)&lt;&gt;"WPL:"),0,K211*H211/L242*$C$20)</f>
        <v>4</v>
      </c>
      <c r="X211" s="60" t="s">
        <v>190</v>
      </c>
    </row>
    <row r="212" spans="1:24" ht="13.5" customHeight="1" outlineLevel="1">
      <c r="A212" s="47" t="s">
        <v>2487</v>
      </c>
      <c r="B212" s="48" t="s">
        <v>2488</v>
      </c>
      <c r="C212" s="49" t="s">
        <v>2489</v>
      </c>
      <c r="D212" s="50" t="s">
        <v>2490</v>
      </c>
      <c r="E212" s="50">
        <v>864869</v>
      </c>
      <c r="F212" s="48" t="s">
        <v>2491</v>
      </c>
      <c r="G212" s="51" t="s">
        <v>2095</v>
      </c>
      <c r="H212" s="52">
        <v>16.8</v>
      </c>
      <c r="I212" s="50" t="s">
        <v>17</v>
      </c>
      <c r="J212" s="51" t="s">
        <v>54</v>
      </c>
      <c r="K212" s="53">
        <v>5264</v>
      </c>
      <c r="L212" s="54">
        <v>88435.2</v>
      </c>
      <c r="M212" s="54">
        <v>0.3</v>
      </c>
      <c r="N212" s="53">
        <v>0.2687478154640794</v>
      </c>
      <c r="O212" s="55"/>
      <c r="P212" s="56">
        <f>IF(OR(ISERROR(K212*$C$19/$C$16),EXACT(MID(B212,1,4),"WPL:")),0,K212*$C$19/$C$16)</f>
        <v>4</v>
      </c>
      <c r="Q212" s="57">
        <f>IF(ISERROR(L212*$C$19/$C$16),0,L212*$C$19/$C$16)</f>
        <v>4</v>
      </c>
      <c r="R212" s="55">
        <f>IF(OR(ISERROR(K212*$C$20/L242),EXACT(MID(B212,1,4),"WPL:")),0,K212*$C$20/L242)</f>
        <v>4</v>
      </c>
      <c r="S212" s="58">
        <f>IF(ISERROR(N212*$C$20),0,N212*$C$20/100)</f>
        <v>4</v>
      </c>
      <c r="T212" s="59">
        <f>IF(OR(ISERROR(K212*$C$19/$C$16),MID(B212,1,4)&lt;&gt;"WPL:"),0,K212*$C$19/$C$16)</f>
        <v>4</v>
      </c>
      <c r="U212" s="58">
        <f>IF(OR(ISERROR(L212*$C$19/$C$16),MID(B212,1,4)&lt;&gt;"WPL:"),0,K212*H212*$C$19/$C$16)</f>
        <v>4</v>
      </c>
      <c r="V212" s="59">
        <f>IF(OR(ISERROR(K212*$C$20/L242),MID(B212,1,4)&lt;&gt;"WPL:"),0,K212*$C$20/L242)</f>
        <v>4</v>
      </c>
      <c r="W212" s="58">
        <f>IF(OR(ISERROR(K212*H212/L242*$C$20),MID(B212,1,4)&lt;&gt;"WPL:"),0,K212*H212/L242*$C$20)</f>
        <v>4</v>
      </c>
      <c r="X212" s="60" t="s">
        <v>149</v>
      </c>
    </row>
    <row r="213" spans="1:24" ht="13.5" customHeight="1" outlineLevel="1">
      <c r="A213" s="47" t="s">
        <v>2500</v>
      </c>
      <c r="B213" s="48" t="s">
        <v>2501</v>
      </c>
      <c r="C213" s="49" t="s">
        <v>2502</v>
      </c>
      <c r="D213" s="50" t="s">
        <v>2503</v>
      </c>
      <c r="E213" s="50">
        <v>721118</v>
      </c>
      <c r="F213" s="48" t="s">
        <v>2504</v>
      </c>
      <c r="G213" s="51" t="s">
        <v>2095</v>
      </c>
      <c r="H213" s="52">
        <v>96.05734767</v>
      </c>
      <c r="I213" s="50" t="s">
        <v>2505</v>
      </c>
      <c r="J213" s="51" t="s">
        <v>54</v>
      </c>
      <c r="K213" s="53">
        <v>1557</v>
      </c>
      <c r="L213" s="54">
        <v>149561.29</v>
      </c>
      <c r="M213" s="54">
        <v>0.5</v>
      </c>
      <c r="N213" s="53">
        <v>0.4545053323279606</v>
      </c>
      <c r="O213" s="55"/>
      <c r="P213" s="56">
        <f>IF(OR(ISERROR(K213*$C$19/$C$16),EXACT(MID(B213,1,4),"WPL:")),0,K213*$C$19/$C$16)</f>
        <v>4</v>
      </c>
      <c r="Q213" s="57">
        <f>IF(ISERROR(L213*$C$19/$C$16),0,L213*$C$19/$C$16)</f>
        <v>4</v>
      </c>
      <c r="R213" s="55">
        <f>IF(OR(ISERROR(K213*$C$20/L242),EXACT(MID(B213,1,4),"WPL:")),0,K213*$C$20/L242)</f>
        <v>4</v>
      </c>
      <c r="S213" s="58">
        <f>IF(ISERROR(N213*$C$20),0,N213*$C$20/100)</f>
        <v>4</v>
      </c>
      <c r="T213" s="59">
        <f>IF(OR(ISERROR(K213*$C$19/$C$16),MID(B213,1,4)&lt;&gt;"WPL:"),0,K213*$C$19/$C$16)</f>
        <v>4</v>
      </c>
      <c r="U213" s="58">
        <f>IF(OR(ISERROR(L213*$C$19/$C$16),MID(B213,1,4)&lt;&gt;"WPL:"),0,K213*H213*$C$19/$C$16)</f>
        <v>4</v>
      </c>
      <c r="V213" s="59">
        <f>IF(OR(ISERROR(K213*$C$20/L242),MID(B213,1,4)&lt;&gt;"WPL:"),0,K213*$C$20/L242)</f>
        <v>4</v>
      </c>
      <c r="W213" s="58">
        <f>IF(OR(ISERROR(K213*H213/L242*$C$20),MID(B213,1,4)&lt;&gt;"WPL:"),0,K213*H213/L242*$C$20)</f>
        <v>4</v>
      </c>
      <c r="X213" s="60" t="s">
        <v>577</v>
      </c>
    </row>
    <row r="214" spans="1:24" ht="13.5" customHeight="1" outlineLevel="1">
      <c r="A214" s="47" t="s">
        <v>2514</v>
      </c>
      <c r="B214" s="48" t="s">
        <v>2515</v>
      </c>
      <c r="C214" s="49" t="s">
        <v>2516</v>
      </c>
      <c r="D214" s="50" t="s">
        <v>2517</v>
      </c>
      <c r="E214" s="50">
        <v>894248</v>
      </c>
      <c r="F214" s="48" t="s">
        <v>2518</v>
      </c>
      <c r="G214" s="51" t="s">
        <v>2095</v>
      </c>
      <c r="H214" s="52">
        <v>118.8</v>
      </c>
      <c r="I214" s="50" t="s">
        <v>17</v>
      </c>
      <c r="J214" s="51" t="s">
        <v>54</v>
      </c>
      <c r="K214" s="53">
        <v>1976</v>
      </c>
      <c r="L214" s="54">
        <v>234748.8</v>
      </c>
      <c r="M214" s="54">
        <v>0.7</v>
      </c>
      <c r="N214" s="53">
        <v>0.7133836660381169</v>
      </c>
      <c r="O214" s="55"/>
      <c r="P214" s="56">
        <f>IF(OR(ISERROR(K214*$C$19/$C$16),EXACT(MID(B214,1,4),"WPL:")),0,K214*$C$19/$C$16)</f>
        <v>4</v>
      </c>
      <c r="Q214" s="57">
        <f>IF(ISERROR(L214*$C$19/$C$16),0,L214*$C$19/$C$16)</f>
        <v>4</v>
      </c>
      <c r="R214" s="55">
        <f>IF(OR(ISERROR(K214*$C$20/L242),EXACT(MID(B214,1,4),"WPL:")),0,K214*$C$20/L242)</f>
        <v>4</v>
      </c>
      <c r="S214" s="58">
        <f>IF(ISERROR(N214*$C$20),0,N214*$C$20/100)</f>
        <v>4</v>
      </c>
      <c r="T214" s="59">
        <f>IF(OR(ISERROR(K214*$C$19/$C$16),MID(B214,1,4)&lt;&gt;"WPL:"),0,K214*$C$19/$C$16)</f>
        <v>4</v>
      </c>
      <c r="U214" s="58">
        <f>IF(OR(ISERROR(L214*$C$19/$C$16),MID(B214,1,4)&lt;&gt;"WPL:"),0,K214*H214*$C$19/$C$16)</f>
        <v>4</v>
      </c>
      <c r="V214" s="59">
        <f>IF(OR(ISERROR(K214*$C$20/L242),MID(B214,1,4)&lt;&gt;"WPL:"),0,K214*$C$20/L242)</f>
        <v>4</v>
      </c>
      <c r="W214" s="58">
        <f>IF(OR(ISERROR(K214*H214/L242*$C$20),MID(B214,1,4)&lt;&gt;"WPL:"),0,K214*H214/L242*$C$20)</f>
        <v>4</v>
      </c>
      <c r="X214" s="60" t="s">
        <v>577</v>
      </c>
    </row>
    <row r="215" spans="1:24" ht="13.5" customHeight="1" outlineLevel="1">
      <c r="A215" s="47" t="s">
        <v>2527</v>
      </c>
      <c r="B215" s="48" t="s">
        <v>2528</v>
      </c>
      <c r="C215" s="49" t="s">
        <v>2529</v>
      </c>
      <c r="D215" s="50" t="s">
        <v>2530</v>
      </c>
      <c r="E215" s="50">
        <v>727347</v>
      </c>
      <c r="F215" s="48" t="s">
        <v>2531</v>
      </c>
      <c r="G215" s="51" t="s">
        <v>2095</v>
      </c>
      <c r="H215" s="52">
        <v>20.82</v>
      </c>
      <c r="I215" s="50" t="s">
        <v>17</v>
      </c>
      <c r="J215" s="51" t="s">
        <v>54</v>
      </c>
      <c r="K215" s="53">
        <v>1956</v>
      </c>
      <c r="L215" s="54">
        <v>40723.92</v>
      </c>
      <c r="M215" s="54">
        <v>0.1</v>
      </c>
      <c r="N215" s="53">
        <v>0.12375688116421889</v>
      </c>
      <c r="O215" s="55"/>
      <c r="P215" s="56">
        <f>IF(OR(ISERROR(K215*$C$19/$C$16),EXACT(MID(B215,1,4),"WPL:")),0,K215*$C$19/$C$16)</f>
        <v>4</v>
      </c>
      <c r="Q215" s="57">
        <f>IF(ISERROR(L215*$C$19/$C$16),0,L215*$C$19/$C$16)</f>
        <v>4</v>
      </c>
      <c r="R215" s="55">
        <f>IF(OR(ISERROR(K215*$C$20/L242),EXACT(MID(B215,1,4),"WPL:")),0,K215*$C$20/L242)</f>
        <v>4</v>
      </c>
      <c r="S215" s="58">
        <f>IF(ISERROR(N215*$C$20),0,N215*$C$20/100)</f>
        <v>4</v>
      </c>
      <c r="T215" s="59">
        <f>IF(OR(ISERROR(K215*$C$19/$C$16),MID(B215,1,4)&lt;&gt;"WPL:"),0,K215*$C$19/$C$16)</f>
        <v>4</v>
      </c>
      <c r="U215" s="58">
        <f>IF(OR(ISERROR(L215*$C$19/$C$16),MID(B215,1,4)&lt;&gt;"WPL:"),0,K215*H215*$C$19/$C$16)</f>
        <v>4</v>
      </c>
      <c r="V215" s="59">
        <f>IF(OR(ISERROR(K215*$C$20/L242),MID(B215,1,4)&lt;&gt;"WPL:"),0,K215*$C$20/L242)</f>
        <v>4</v>
      </c>
      <c r="W215" s="58">
        <f>IF(OR(ISERROR(K215*H215/L242*$C$20),MID(B215,1,4)&lt;&gt;"WPL:"),0,K215*H215/L242*$C$20)</f>
        <v>4</v>
      </c>
      <c r="X215" s="60" t="s">
        <v>1537</v>
      </c>
    </row>
    <row r="216" spans="1:24" ht="13.5" customHeight="1" outlineLevel="1">
      <c r="A216" s="47" t="s">
        <v>2540</v>
      </c>
      <c r="B216" s="48" t="s">
        <v>2541</v>
      </c>
      <c r="C216" s="49" t="s">
        <v>2542</v>
      </c>
      <c r="D216" s="50" t="s">
        <v>2543</v>
      </c>
      <c r="E216" s="50">
        <v>727347</v>
      </c>
      <c r="F216" s="48" t="s">
        <v>2531</v>
      </c>
      <c r="G216" s="51" t="s">
        <v>2095</v>
      </c>
      <c r="H216" s="52">
        <v>20.93</v>
      </c>
      <c r="I216" s="50" t="s">
        <v>17</v>
      </c>
      <c r="J216" s="51" t="s">
        <v>54</v>
      </c>
      <c r="K216" s="53">
        <v>578</v>
      </c>
      <c r="L216" s="54">
        <v>12097.54</v>
      </c>
      <c r="M216" s="54">
        <v>0</v>
      </c>
      <c r="N216" s="53">
        <v>0.03676349968665553</v>
      </c>
      <c r="O216" s="55"/>
      <c r="P216" s="56">
        <f>IF(OR(ISERROR(K216*$C$19/$C$16),EXACT(MID(B216,1,4),"WPL:")),0,K216*$C$19/$C$16)</f>
        <v>4</v>
      </c>
      <c r="Q216" s="57">
        <f>IF(ISERROR(L216*$C$19/$C$16),0,L216*$C$19/$C$16)</f>
        <v>4</v>
      </c>
      <c r="R216" s="55">
        <f>IF(OR(ISERROR(K216*$C$20/L242),EXACT(MID(B216,1,4),"WPL:")),0,K216*$C$20/L242)</f>
        <v>4</v>
      </c>
      <c r="S216" s="58">
        <f>IF(ISERROR(N216*$C$20),0,N216*$C$20/100)</f>
        <v>4</v>
      </c>
      <c r="T216" s="59">
        <f>IF(OR(ISERROR(K216*$C$19/$C$16),MID(B216,1,4)&lt;&gt;"WPL:"),0,K216*$C$19/$C$16)</f>
        <v>4</v>
      </c>
      <c r="U216" s="58">
        <f>IF(OR(ISERROR(L216*$C$19/$C$16),MID(B216,1,4)&lt;&gt;"WPL:"),0,K216*H216*$C$19/$C$16)</f>
        <v>4</v>
      </c>
      <c r="V216" s="59">
        <f>IF(OR(ISERROR(K216*$C$20/L242),MID(B216,1,4)&lt;&gt;"WPL:"),0,K216*$C$20/L242)</f>
        <v>4</v>
      </c>
      <c r="W216" s="58">
        <f>IF(OR(ISERROR(K216*H216/L242*$C$20),MID(B216,1,4)&lt;&gt;"WPL:"),0,K216*H216/L242*$C$20)</f>
        <v>4</v>
      </c>
      <c r="X216" s="60" t="s">
        <v>1537</v>
      </c>
    </row>
    <row r="217" spans="1:24" ht="13.5" customHeight="1" outlineLevel="1">
      <c r="A217" s="47" t="s">
        <v>2552</v>
      </c>
      <c r="B217" s="48" t="s">
        <v>2553</v>
      </c>
      <c r="C217" s="49" t="s">
        <v>2554</v>
      </c>
      <c r="D217" s="50" t="s">
        <v>2555</v>
      </c>
      <c r="E217" s="50">
        <v>465455</v>
      </c>
      <c r="F217" s="48" t="s">
        <v>2556</v>
      </c>
      <c r="G217" s="51" t="s">
        <v>2095</v>
      </c>
      <c r="H217" s="52">
        <v>23.52</v>
      </c>
      <c r="I217" s="50" t="s">
        <v>17</v>
      </c>
      <c r="J217" s="51" t="s">
        <v>54</v>
      </c>
      <c r="K217" s="53">
        <v>1493</v>
      </c>
      <c r="L217" s="54">
        <v>35115.36</v>
      </c>
      <c r="M217" s="54">
        <v>0.1</v>
      </c>
      <c r="N217" s="53">
        <v>0.10671289587443364</v>
      </c>
      <c r="O217" s="55"/>
      <c r="P217" s="56">
        <f>IF(OR(ISERROR(K217*$C$19/$C$16),EXACT(MID(B217,1,4),"WPL:")),0,K217*$C$19/$C$16)</f>
        <v>4</v>
      </c>
      <c r="Q217" s="57">
        <f>IF(ISERROR(L217*$C$19/$C$16),0,L217*$C$19/$C$16)</f>
        <v>4</v>
      </c>
      <c r="R217" s="55">
        <f>IF(OR(ISERROR(K217*$C$20/L242),EXACT(MID(B217,1,4),"WPL:")),0,K217*$C$20/L242)</f>
        <v>4</v>
      </c>
      <c r="S217" s="58">
        <f>IF(ISERROR(N217*$C$20),0,N217*$C$20/100)</f>
        <v>4</v>
      </c>
      <c r="T217" s="59">
        <f>IF(OR(ISERROR(K217*$C$19/$C$16),MID(B217,1,4)&lt;&gt;"WPL:"),0,K217*$C$19/$C$16)</f>
        <v>4</v>
      </c>
      <c r="U217" s="58">
        <f>IF(OR(ISERROR(L217*$C$19/$C$16),MID(B217,1,4)&lt;&gt;"WPL:"),0,K217*H217*$C$19/$C$16)</f>
        <v>4</v>
      </c>
      <c r="V217" s="59">
        <f>IF(OR(ISERROR(K217*$C$20/L242),MID(B217,1,4)&lt;&gt;"WPL:"),0,K217*$C$20/L242)</f>
        <v>4</v>
      </c>
      <c r="W217" s="58">
        <f>IF(OR(ISERROR(K217*H217/L242*$C$20),MID(B217,1,4)&lt;&gt;"WPL:"),0,K217*H217/L242*$C$20)</f>
        <v>4</v>
      </c>
      <c r="X217" s="60" t="s">
        <v>63</v>
      </c>
    </row>
    <row r="218" spans="1:24" ht="13.5" customHeight="1" outlineLevel="1">
      <c r="A218" s="47" t="s">
        <v>2565</v>
      </c>
      <c r="B218" s="48" t="s">
        <v>2566</v>
      </c>
      <c r="C218" s="49" t="s">
        <v>2567</v>
      </c>
      <c r="D218" s="50" t="s">
        <v>2568</v>
      </c>
      <c r="E218" s="50">
        <v>851287</v>
      </c>
      <c r="F218" s="48" t="s">
        <v>2569</v>
      </c>
      <c r="G218" s="51" t="s">
        <v>2095</v>
      </c>
      <c r="H218" s="52">
        <v>20.39</v>
      </c>
      <c r="I218" s="50" t="s">
        <v>17</v>
      </c>
      <c r="J218" s="51" t="s">
        <v>54</v>
      </c>
      <c r="K218" s="53">
        <v>6782</v>
      </c>
      <c r="L218" s="54">
        <v>138284.98</v>
      </c>
      <c r="M218" s="54">
        <v>0.4</v>
      </c>
      <c r="N218" s="53">
        <v>0.42023748786109955</v>
      </c>
      <c r="O218" s="55"/>
      <c r="P218" s="56">
        <f>IF(OR(ISERROR(K218*$C$19/$C$16),EXACT(MID(B218,1,4),"WPL:")),0,K218*$C$19/$C$16)</f>
        <v>4</v>
      </c>
      <c r="Q218" s="57">
        <f>IF(ISERROR(L218*$C$19/$C$16),0,L218*$C$19/$C$16)</f>
        <v>4</v>
      </c>
      <c r="R218" s="55">
        <f>IF(OR(ISERROR(K218*$C$20/L242),EXACT(MID(B218,1,4),"WPL:")),0,K218*$C$20/L242)</f>
        <v>4</v>
      </c>
      <c r="S218" s="58">
        <f>IF(ISERROR(N218*$C$20),0,N218*$C$20/100)</f>
        <v>4</v>
      </c>
      <c r="T218" s="59">
        <f>IF(OR(ISERROR(K218*$C$19/$C$16),MID(B218,1,4)&lt;&gt;"WPL:"),0,K218*$C$19/$C$16)</f>
        <v>4</v>
      </c>
      <c r="U218" s="58">
        <f>IF(OR(ISERROR(L218*$C$19/$C$16),MID(B218,1,4)&lt;&gt;"WPL:"),0,K218*H218*$C$19/$C$16)</f>
        <v>4</v>
      </c>
      <c r="V218" s="59">
        <f>IF(OR(ISERROR(K218*$C$20/L242),MID(B218,1,4)&lt;&gt;"WPL:"),0,K218*$C$20/L242)</f>
        <v>4</v>
      </c>
      <c r="W218" s="58">
        <f>IF(OR(ISERROR(K218*H218/L242*$C$20),MID(B218,1,4)&lt;&gt;"WPL:"),0,K218*H218/L242*$C$20)</f>
        <v>4</v>
      </c>
      <c r="X218" s="60" t="s">
        <v>655</v>
      </c>
    </row>
    <row r="219" spans="1:24" ht="13.5" customHeight="1" outlineLevel="1">
      <c r="A219" s="47" t="s">
        <v>2578</v>
      </c>
      <c r="B219" s="48" t="s">
        <v>2579</v>
      </c>
      <c r="C219" s="49" t="s">
        <v>2580</v>
      </c>
      <c r="D219" s="50" t="s">
        <v>2581</v>
      </c>
      <c r="E219" s="50">
        <v>881111</v>
      </c>
      <c r="F219" s="48" t="s">
        <v>2582</v>
      </c>
      <c r="G219" s="51" t="s">
        <v>2095</v>
      </c>
      <c r="H219" s="52">
        <v>14.385</v>
      </c>
      <c r="I219" s="50" t="s">
        <v>17</v>
      </c>
      <c r="J219" s="51" t="s">
        <v>54</v>
      </c>
      <c r="K219" s="53">
        <v>20530</v>
      </c>
      <c r="L219" s="54">
        <v>295324.05</v>
      </c>
      <c r="M219" s="54">
        <v>0.9</v>
      </c>
      <c r="N219" s="53">
        <v>0.8974672222316968</v>
      </c>
      <c r="O219" s="55"/>
      <c r="P219" s="56">
        <f>IF(OR(ISERROR(K219*$C$19/$C$16),EXACT(MID(B219,1,4),"WPL:")),0,K219*$C$19/$C$16)</f>
        <v>4</v>
      </c>
      <c r="Q219" s="57">
        <f>IF(ISERROR(L219*$C$19/$C$16),0,L219*$C$19/$C$16)</f>
        <v>4</v>
      </c>
      <c r="R219" s="55">
        <f>IF(OR(ISERROR(K219*$C$20/L242),EXACT(MID(B219,1,4),"WPL:")),0,K219*$C$20/L242)</f>
        <v>4</v>
      </c>
      <c r="S219" s="58">
        <f>IF(ISERROR(N219*$C$20),0,N219*$C$20/100)</f>
        <v>4</v>
      </c>
      <c r="T219" s="59">
        <f>IF(OR(ISERROR(K219*$C$19/$C$16),MID(B219,1,4)&lt;&gt;"WPL:"),0,K219*$C$19/$C$16)</f>
        <v>4</v>
      </c>
      <c r="U219" s="58">
        <f>IF(OR(ISERROR(L219*$C$19/$C$16),MID(B219,1,4)&lt;&gt;"WPL:"),0,K219*H219*$C$19/$C$16)</f>
        <v>4</v>
      </c>
      <c r="V219" s="59">
        <f>IF(OR(ISERROR(K219*$C$20/L242),MID(B219,1,4)&lt;&gt;"WPL:"),0,K219*$C$20/L242)</f>
        <v>4</v>
      </c>
      <c r="W219" s="58">
        <f>IF(OR(ISERROR(K219*H219/L242*$C$20),MID(B219,1,4)&lt;&gt;"WPL:"),0,K219*H219/L242*$C$20)</f>
        <v>4</v>
      </c>
      <c r="X219" s="60" t="s">
        <v>63</v>
      </c>
    </row>
    <row r="220" spans="1:24" ht="13.5" customHeight="1" outlineLevel="1">
      <c r="A220" s="47" t="s">
        <v>2591</v>
      </c>
      <c r="B220" s="48" t="s">
        <v>2592</v>
      </c>
      <c r="C220" s="49" t="s">
        <v>2593</v>
      </c>
      <c r="D220" s="50" t="s">
        <v>2594</v>
      </c>
      <c r="E220" s="50">
        <v>939940</v>
      </c>
      <c r="F220" s="48" t="s">
        <v>2592</v>
      </c>
      <c r="G220" s="51" t="s">
        <v>2595</v>
      </c>
      <c r="H220" s="52">
        <v>15.26658784</v>
      </c>
      <c r="I220" s="50" t="s">
        <v>2596</v>
      </c>
      <c r="J220" s="51" t="s">
        <v>54</v>
      </c>
      <c r="K220" s="53">
        <v>5173</v>
      </c>
      <c r="L220" s="54">
        <v>78974.06</v>
      </c>
      <c r="M220" s="54">
        <v>0.2</v>
      </c>
      <c r="N220" s="53">
        <v>0.2399961339300316</v>
      </c>
      <c r="O220" s="55"/>
      <c r="P220" s="56">
        <f>IF(OR(ISERROR(K220*$C$19/$C$16),EXACT(MID(B220,1,4),"WPL:")),0,K220*$C$19/$C$16)</f>
        <v>4</v>
      </c>
      <c r="Q220" s="57">
        <f>IF(ISERROR(L220*$C$19/$C$16),0,L220*$C$19/$C$16)</f>
        <v>4</v>
      </c>
      <c r="R220" s="55">
        <f>IF(OR(ISERROR(K220*$C$20/L242),EXACT(MID(B220,1,4),"WPL:")),0,K220*$C$20/L242)</f>
        <v>4</v>
      </c>
      <c r="S220" s="58">
        <f>IF(ISERROR(N220*$C$20),0,N220*$C$20/100)</f>
        <v>4</v>
      </c>
      <c r="T220" s="59">
        <f>IF(OR(ISERROR(K220*$C$19/$C$16),MID(B220,1,4)&lt;&gt;"WPL:"),0,K220*$C$19/$C$16)</f>
        <v>4</v>
      </c>
      <c r="U220" s="58">
        <f>IF(OR(ISERROR(L220*$C$19/$C$16),MID(B220,1,4)&lt;&gt;"WPL:"),0,K220*H220*$C$19/$C$16)</f>
        <v>4</v>
      </c>
      <c r="V220" s="59">
        <f>IF(OR(ISERROR(K220*$C$20/L242),MID(B220,1,4)&lt;&gt;"WPL:"),0,K220*$C$20/L242)</f>
        <v>4</v>
      </c>
      <c r="W220" s="58">
        <f>IF(OR(ISERROR(K220*H220/L242*$C$20),MID(B220,1,4)&lt;&gt;"WPL:"),0,K220*H220/L242*$C$20)</f>
        <v>4</v>
      </c>
      <c r="X220" s="60" t="s">
        <v>63</v>
      </c>
    </row>
    <row r="221" spans="1:24" ht="13.5" customHeight="1" outlineLevel="1">
      <c r="A221" s="47" t="s">
        <v>2605</v>
      </c>
      <c r="B221" s="48" t="s">
        <v>2606</v>
      </c>
      <c r="C221" s="49" t="s">
        <v>2607</v>
      </c>
      <c r="D221" s="50" t="s">
        <v>2608</v>
      </c>
      <c r="E221" s="50">
        <v>132140</v>
      </c>
      <c r="F221" s="48" t="s">
        <v>2609</v>
      </c>
      <c r="G221" s="51" t="s">
        <v>2595</v>
      </c>
      <c r="H221" s="52">
        <v>15.50856546</v>
      </c>
      <c r="I221" s="50" t="s">
        <v>2596</v>
      </c>
      <c r="J221" s="51" t="s">
        <v>54</v>
      </c>
      <c r="K221" s="53">
        <v>3974</v>
      </c>
      <c r="L221" s="54">
        <v>61631.04</v>
      </c>
      <c r="M221" s="54">
        <v>0.2</v>
      </c>
      <c r="N221" s="53">
        <v>0.1872920213306386</v>
      </c>
      <c r="O221" s="55"/>
      <c r="P221" s="56">
        <f>IF(OR(ISERROR(K221*$C$19/$C$16),EXACT(MID(B221,1,4),"WPL:")),0,K221*$C$19/$C$16)</f>
        <v>4</v>
      </c>
      <c r="Q221" s="57">
        <f>IF(ISERROR(L221*$C$19/$C$16),0,L221*$C$19/$C$16)</f>
        <v>4</v>
      </c>
      <c r="R221" s="55">
        <f>IF(OR(ISERROR(K221*$C$20/L242),EXACT(MID(B221,1,4),"WPL:")),0,K221*$C$20/L242)</f>
        <v>4</v>
      </c>
      <c r="S221" s="58">
        <f>IF(ISERROR(N221*$C$20),0,N221*$C$20/100)</f>
        <v>4</v>
      </c>
      <c r="T221" s="59">
        <f>IF(OR(ISERROR(K221*$C$19/$C$16),MID(B221,1,4)&lt;&gt;"WPL:"),0,K221*$C$19/$C$16)</f>
        <v>4</v>
      </c>
      <c r="U221" s="58">
        <f>IF(OR(ISERROR(L221*$C$19/$C$16),MID(B221,1,4)&lt;&gt;"WPL:"),0,K221*H221*$C$19/$C$16)</f>
        <v>4</v>
      </c>
      <c r="V221" s="59">
        <f>IF(OR(ISERROR(K221*$C$20/L242),MID(B221,1,4)&lt;&gt;"WPL:"),0,K221*$C$20/L242)</f>
        <v>4</v>
      </c>
      <c r="W221" s="58">
        <f>IF(OR(ISERROR(K221*H221/L242*$C$20),MID(B221,1,4)&lt;&gt;"WPL:"),0,K221*H221/L242*$C$20)</f>
        <v>4</v>
      </c>
      <c r="X221" s="60" t="s">
        <v>119</v>
      </c>
    </row>
    <row r="222" spans="1:24" ht="13.5" customHeight="1" outlineLevel="1">
      <c r="A222" s="47" t="s">
        <v>2618</v>
      </c>
      <c r="B222" s="48" t="s">
        <v>2619</v>
      </c>
      <c r="C222" s="49" t="s">
        <v>2620</v>
      </c>
      <c r="D222" s="50" t="s">
        <v>2621</v>
      </c>
      <c r="E222" s="50">
        <v>470756</v>
      </c>
      <c r="F222" s="48" t="s">
        <v>2622</v>
      </c>
      <c r="G222" s="51" t="s">
        <v>2595</v>
      </c>
      <c r="H222" s="52">
        <v>16.432479999999998</v>
      </c>
      <c r="I222" s="50" t="s">
        <v>2596</v>
      </c>
      <c r="J222" s="51" t="s">
        <v>54</v>
      </c>
      <c r="K222" s="53">
        <v>5979</v>
      </c>
      <c r="L222" s="54">
        <v>98249.8</v>
      </c>
      <c r="M222" s="54">
        <v>0.3</v>
      </c>
      <c r="N222" s="53">
        <v>0.29857363493023936</v>
      </c>
      <c r="O222" s="53">
        <v>1035.4</v>
      </c>
      <c r="P222" s="56">
        <f>IF(OR(ISERROR(K222*$C$19/$C$16),EXACT(MID(B222,1,4),"WPL:")),0,K222*$C$19/$C$16)</f>
        <v>4</v>
      </c>
      <c r="Q222" s="57">
        <f>IF(ISERROR(L222*$C$19/$C$16),0,L222*$C$19/$C$16)</f>
        <v>4</v>
      </c>
      <c r="R222" s="55">
        <f>IF(OR(ISERROR(K222*$C$20/L242),EXACT(MID(B222,1,4),"WPL:")),0,K222*$C$20/L242)</f>
        <v>4</v>
      </c>
      <c r="S222" s="58">
        <f>IF(ISERROR(N222*$C$20),0,N222*$C$20/100)</f>
        <v>4</v>
      </c>
      <c r="T222" s="59">
        <f>IF(OR(ISERROR(K222*$C$19/$C$16),MID(B222,1,4)&lt;&gt;"WPL:"),0,K222*$C$19/$C$16)</f>
        <v>4</v>
      </c>
      <c r="U222" s="58">
        <f>IF(OR(ISERROR(L222*$C$19/$C$16),MID(B222,1,4)&lt;&gt;"WPL:"),0,K222*H222*$C$19/$C$16)</f>
        <v>4</v>
      </c>
      <c r="V222" s="59">
        <f>IF(OR(ISERROR(K222*$C$20/L242),MID(B222,1,4)&lt;&gt;"WPL:"),0,K222*$C$20/L242)</f>
        <v>4</v>
      </c>
      <c r="W222" s="58">
        <f>IF(OR(ISERROR(K222*H222/L242*$C$20),MID(B222,1,4)&lt;&gt;"WPL:"),0,K222*H222/L242*$C$20)</f>
        <v>4</v>
      </c>
      <c r="X222" s="60" t="s">
        <v>1106</v>
      </c>
    </row>
    <row r="223" spans="1:24" ht="13.5" customHeight="1" outlineLevel="1">
      <c r="A223" s="47" t="s">
        <v>2631</v>
      </c>
      <c r="B223" s="48" t="s">
        <v>2632</v>
      </c>
      <c r="C223" s="49" t="s">
        <v>2633</v>
      </c>
      <c r="D223" s="50" t="s">
        <v>2634</v>
      </c>
      <c r="E223" s="50">
        <v>487777</v>
      </c>
      <c r="F223" s="48" t="s">
        <v>2635</v>
      </c>
      <c r="G223" s="51" t="s">
        <v>2636</v>
      </c>
      <c r="H223" s="52">
        <v>2.863</v>
      </c>
      <c r="I223" s="50" t="s">
        <v>17</v>
      </c>
      <c r="J223" s="51" t="s">
        <v>54</v>
      </c>
      <c r="K223" s="53">
        <v>12581</v>
      </c>
      <c r="L223" s="54">
        <v>36019.4</v>
      </c>
      <c r="M223" s="54">
        <v>0.1</v>
      </c>
      <c r="N223" s="53">
        <v>0.10946020435671384</v>
      </c>
      <c r="O223" s="55"/>
      <c r="P223" s="56">
        <f>IF(OR(ISERROR(K223*$C$19/$C$16),EXACT(MID(B223,1,4),"WPL:")),0,K223*$C$19/$C$16)</f>
        <v>4</v>
      </c>
      <c r="Q223" s="57">
        <f>IF(ISERROR(L223*$C$19/$C$16),0,L223*$C$19/$C$16)</f>
        <v>4</v>
      </c>
      <c r="R223" s="55">
        <f>IF(OR(ISERROR(K223*$C$20/L242),EXACT(MID(B223,1,4),"WPL:")),0,K223*$C$20/L242)</f>
        <v>4</v>
      </c>
      <c r="S223" s="58">
        <f>IF(ISERROR(N223*$C$20),0,N223*$C$20/100)</f>
        <v>4</v>
      </c>
      <c r="T223" s="59">
        <f>IF(OR(ISERROR(K223*$C$19/$C$16),MID(B223,1,4)&lt;&gt;"WPL:"),0,K223*$C$19/$C$16)</f>
        <v>4</v>
      </c>
      <c r="U223" s="58">
        <f>IF(OR(ISERROR(L223*$C$19/$C$16),MID(B223,1,4)&lt;&gt;"WPL:"),0,K223*H223*$C$19/$C$16)</f>
        <v>4</v>
      </c>
      <c r="V223" s="59">
        <f>IF(OR(ISERROR(K223*$C$20/L242),MID(B223,1,4)&lt;&gt;"WPL:"),0,K223*$C$20/L242)</f>
        <v>4</v>
      </c>
      <c r="W223" s="58">
        <f>IF(OR(ISERROR(K223*H223/L242*$C$20),MID(B223,1,4)&lt;&gt;"WPL:"),0,K223*H223/L242*$C$20)</f>
        <v>4</v>
      </c>
      <c r="X223" s="60" t="s">
        <v>759</v>
      </c>
    </row>
    <row r="224" spans="1:24" ht="13.5" customHeight="1" outlineLevel="1">
      <c r="A224" s="47" t="s">
        <v>2645</v>
      </c>
      <c r="B224" s="48" t="s">
        <v>2646</v>
      </c>
      <c r="C224" s="49" t="s">
        <v>2647</v>
      </c>
      <c r="D224" s="50" t="s">
        <v>2648</v>
      </c>
      <c r="E224" s="50">
        <v>872318</v>
      </c>
      <c r="F224" s="48" t="s">
        <v>2649</v>
      </c>
      <c r="G224" s="51" t="s">
        <v>2650</v>
      </c>
      <c r="H224" s="52">
        <v>24.31405656</v>
      </c>
      <c r="I224" s="50" t="s">
        <v>2651</v>
      </c>
      <c r="J224" s="51" t="s">
        <v>54</v>
      </c>
      <c r="K224" s="53">
        <v>5026</v>
      </c>
      <c r="L224" s="54">
        <v>122202.45</v>
      </c>
      <c r="M224" s="54">
        <v>0.4</v>
      </c>
      <c r="N224" s="53">
        <v>0.37136390805763303</v>
      </c>
      <c r="O224" s="55"/>
      <c r="P224" s="56">
        <f>IF(OR(ISERROR(K224*$C$19/$C$16),EXACT(MID(B224,1,4),"WPL:")),0,K224*$C$19/$C$16)</f>
        <v>4</v>
      </c>
      <c r="Q224" s="57">
        <f>IF(ISERROR(L224*$C$19/$C$16),0,L224*$C$19/$C$16)</f>
        <v>4</v>
      </c>
      <c r="R224" s="55">
        <f>IF(OR(ISERROR(K224*$C$20/L242),EXACT(MID(B224,1,4),"WPL:")),0,K224*$C$20/L242)</f>
        <v>4</v>
      </c>
      <c r="S224" s="58">
        <f>IF(ISERROR(N224*$C$20),0,N224*$C$20/100)</f>
        <v>4</v>
      </c>
      <c r="T224" s="59">
        <f>IF(OR(ISERROR(K224*$C$19/$C$16),MID(B224,1,4)&lt;&gt;"WPL:"),0,K224*$C$19/$C$16)</f>
        <v>4</v>
      </c>
      <c r="U224" s="58">
        <f>IF(OR(ISERROR(L224*$C$19/$C$16),MID(B224,1,4)&lt;&gt;"WPL:"),0,K224*H224*$C$19/$C$16)</f>
        <v>4</v>
      </c>
      <c r="V224" s="59">
        <f>IF(OR(ISERROR(K224*$C$20/L242),MID(B224,1,4)&lt;&gt;"WPL:"),0,K224*$C$20/L242)</f>
        <v>4</v>
      </c>
      <c r="W224" s="58">
        <f>IF(OR(ISERROR(K224*H224/L242*$C$20),MID(B224,1,4)&lt;&gt;"WPL:"),0,K224*H224/L242*$C$20)</f>
        <v>4</v>
      </c>
      <c r="X224" s="60" t="s">
        <v>1092</v>
      </c>
    </row>
    <row r="225" spans="1:24" ht="13.5" customHeight="1" outlineLevel="1">
      <c r="A225" s="47" t="s">
        <v>2660</v>
      </c>
      <c r="B225" s="48" t="s">
        <v>2661</v>
      </c>
      <c r="C225" s="49" t="s">
        <v>2647</v>
      </c>
      <c r="D225" s="50" t="s">
        <v>2648</v>
      </c>
      <c r="E225" s="50">
        <v>872318</v>
      </c>
      <c r="F225" s="48" t="s">
        <v>2649</v>
      </c>
      <c r="G225" s="51" t="s">
        <v>2650</v>
      </c>
      <c r="H225" s="52">
        <v>24.31405656</v>
      </c>
      <c r="I225" s="50" t="s">
        <v>2651</v>
      </c>
      <c r="J225" s="51" t="s">
        <v>54</v>
      </c>
      <c r="K225" s="53">
        <v>1567</v>
      </c>
      <c r="L225" s="54">
        <v>0</v>
      </c>
      <c r="M225" s="54">
        <v>0</v>
      </c>
      <c r="N225" s="53">
        <v>0</v>
      </c>
      <c r="O225" s="55"/>
      <c r="P225" s="56">
        <f>IF(OR(ISERROR(K225*$C$19/$C$16),EXACT(MID(B225,1,4),"WPL:")),0,K225*$C$19/$C$16)</f>
        <v>4</v>
      </c>
      <c r="Q225" s="57">
        <f>IF(ISERROR(L225*$C$19/$C$16),0,L225*$C$19/$C$16)</f>
        <v>4</v>
      </c>
      <c r="R225" s="55">
        <f>IF(OR(ISERROR(K225*$C$20/L242),EXACT(MID(B225,1,4),"WPL:")),0,K225*$C$20/L242)</f>
        <v>4</v>
      </c>
      <c r="S225" s="58">
        <f>IF(ISERROR(N225*$C$20),0,N225*$C$20/100)</f>
        <v>4</v>
      </c>
      <c r="T225" s="59">
        <f>IF(OR(ISERROR(K225*$C$19/$C$16),MID(B225,1,4)&lt;&gt;"WPL:"),0,K225*$C$19/$C$16)</f>
        <v>4</v>
      </c>
      <c r="U225" s="58">
        <f>IF(OR(ISERROR(L225*$C$19/$C$16),MID(B225,1,4)&lt;&gt;"WPL:"),0,K225*H225*$C$19/$C$16)</f>
        <v>4</v>
      </c>
      <c r="V225" s="59">
        <f>IF(OR(ISERROR(K225*$C$20/L242),MID(B225,1,4)&lt;&gt;"WPL:"),0,K225*$C$20/L242)</f>
        <v>4</v>
      </c>
      <c r="W225" s="58">
        <f>IF(OR(ISERROR(K225*H225/L242*$C$20),MID(B225,1,4)&lt;&gt;"WPL:"),0,K225*H225/L242*$C$20)</f>
        <v>4</v>
      </c>
      <c r="X225" s="60" t="s">
        <v>1092</v>
      </c>
    </row>
    <row r="226" spans="1:24" ht="13.5" customHeight="1" outlineLevel="1">
      <c r="A226" s="47" t="s">
        <v>2670</v>
      </c>
      <c r="B226" s="48" t="s">
        <v>2671</v>
      </c>
      <c r="C226" s="49" t="s">
        <v>2672</v>
      </c>
      <c r="D226" s="50" t="s">
        <v>2673</v>
      </c>
      <c r="E226" s="50">
        <v>855904</v>
      </c>
      <c r="F226" s="48" t="s">
        <v>2674</v>
      </c>
      <c r="G226" s="51" t="s">
        <v>2650</v>
      </c>
      <c r="H226" s="52">
        <v>39.25707049</v>
      </c>
      <c r="I226" s="50" t="s">
        <v>2651</v>
      </c>
      <c r="J226" s="51" t="s">
        <v>54</v>
      </c>
      <c r="K226" s="53">
        <v>2411</v>
      </c>
      <c r="L226" s="54">
        <v>94648.8</v>
      </c>
      <c r="M226" s="54">
        <v>0.3</v>
      </c>
      <c r="N226" s="53">
        <v>0.2876304710827426</v>
      </c>
      <c r="O226" s="55"/>
      <c r="P226" s="56">
        <f>IF(OR(ISERROR(K226*$C$19/$C$16),EXACT(MID(B226,1,4),"WPL:")),0,K226*$C$19/$C$16)</f>
        <v>4</v>
      </c>
      <c r="Q226" s="57">
        <f>IF(ISERROR(L226*$C$19/$C$16),0,L226*$C$19/$C$16)</f>
        <v>4</v>
      </c>
      <c r="R226" s="55">
        <f>IF(OR(ISERROR(K226*$C$20/L242),EXACT(MID(B226,1,4),"WPL:")),0,K226*$C$20/L242)</f>
        <v>4</v>
      </c>
      <c r="S226" s="58">
        <f>IF(ISERROR(N226*$C$20),0,N226*$C$20/100)</f>
        <v>4</v>
      </c>
      <c r="T226" s="59">
        <f>IF(OR(ISERROR(K226*$C$19/$C$16),MID(B226,1,4)&lt;&gt;"WPL:"),0,K226*$C$19/$C$16)</f>
        <v>4</v>
      </c>
      <c r="U226" s="58">
        <f>IF(OR(ISERROR(L226*$C$19/$C$16),MID(B226,1,4)&lt;&gt;"WPL:"),0,K226*H226*$C$19/$C$16)</f>
        <v>4</v>
      </c>
      <c r="V226" s="59">
        <f>IF(OR(ISERROR(K226*$C$20/L242),MID(B226,1,4)&lt;&gt;"WPL:"),0,K226*$C$20/L242)</f>
        <v>4</v>
      </c>
      <c r="W226" s="58">
        <f>IF(OR(ISERROR(K226*H226/L242*$C$20),MID(B226,1,4)&lt;&gt;"WPL:"),0,K226*H226/L242*$C$20)</f>
        <v>4</v>
      </c>
      <c r="X226" s="60" t="s">
        <v>105</v>
      </c>
    </row>
    <row r="227" spans="1:24" ht="13.5" customHeight="1" outlineLevel="1">
      <c r="A227" s="47" t="s">
        <v>2683</v>
      </c>
      <c r="B227" s="48" t="s">
        <v>2684</v>
      </c>
      <c r="C227" s="49" t="s">
        <v>2685</v>
      </c>
      <c r="D227" s="50" t="s">
        <v>2686</v>
      </c>
      <c r="E227" s="50">
        <v>857463</v>
      </c>
      <c r="F227" s="48" t="s">
        <v>2687</v>
      </c>
      <c r="G227" s="51" t="s">
        <v>2650</v>
      </c>
      <c r="H227" s="52">
        <v>6.2262558</v>
      </c>
      <c r="I227" s="50" t="s">
        <v>2651</v>
      </c>
      <c r="J227" s="51" t="s">
        <v>54</v>
      </c>
      <c r="K227" s="53">
        <v>16248</v>
      </c>
      <c r="L227" s="54">
        <v>101164.2</v>
      </c>
      <c r="M227" s="54">
        <v>0.3</v>
      </c>
      <c r="N227" s="53">
        <v>0.30743027384085997</v>
      </c>
      <c r="O227" s="55"/>
      <c r="P227" s="56">
        <f>IF(OR(ISERROR(K227*$C$19/$C$16),EXACT(MID(B227,1,4),"WPL:")),0,K227*$C$19/$C$16)</f>
        <v>4</v>
      </c>
      <c r="Q227" s="57">
        <f>IF(ISERROR(L227*$C$19/$C$16),0,L227*$C$19/$C$16)</f>
        <v>4</v>
      </c>
      <c r="R227" s="55">
        <f>IF(OR(ISERROR(K227*$C$20/L242),EXACT(MID(B227,1,4),"WPL:")),0,K227*$C$20/L242)</f>
        <v>4</v>
      </c>
      <c r="S227" s="58">
        <f>IF(ISERROR(N227*$C$20),0,N227*$C$20/100)</f>
        <v>4</v>
      </c>
      <c r="T227" s="59">
        <f>IF(OR(ISERROR(K227*$C$19/$C$16),MID(B227,1,4)&lt;&gt;"WPL:"),0,K227*$C$19/$C$16)</f>
        <v>4</v>
      </c>
      <c r="U227" s="58">
        <f>IF(OR(ISERROR(L227*$C$19/$C$16),MID(B227,1,4)&lt;&gt;"WPL:"),0,K227*H227*$C$19/$C$16)</f>
        <v>4</v>
      </c>
      <c r="V227" s="59">
        <f>IF(OR(ISERROR(K227*$C$20/L242),MID(B227,1,4)&lt;&gt;"WPL:"),0,K227*$C$20/L242)</f>
        <v>4</v>
      </c>
      <c r="W227" s="58">
        <f>IF(OR(ISERROR(K227*H227/L242*$C$20),MID(B227,1,4)&lt;&gt;"WPL:"),0,K227*H227/L242*$C$20)</f>
        <v>4</v>
      </c>
      <c r="X227" s="60" t="s">
        <v>1147</v>
      </c>
    </row>
    <row r="228" spans="1:24" ht="13.5" customHeight="1" outlineLevel="1">
      <c r="A228" s="47" t="s">
        <v>2696</v>
      </c>
      <c r="B228" s="48" t="s">
        <v>2697</v>
      </c>
      <c r="C228" s="49" t="s">
        <v>2685</v>
      </c>
      <c r="D228" s="50" t="s">
        <v>2686</v>
      </c>
      <c r="E228" s="50">
        <v>857463</v>
      </c>
      <c r="F228" s="48" t="s">
        <v>2687</v>
      </c>
      <c r="G228" s="51" t="s">
        <v>2650</v>
      </c>
      <c r="H228" s="52">
        <v>6.2262558</v>
      </c>
      <c r="I228" s="50" t="s">
        <v>2651</v>
      </c>
      <c r="J228" s="51" t="s">
        <v>54</v>
      </c>
      <c r="K228" s="53">
        <v>11758</v>
      </c>
      <c r="L228" s="54">
        <v>0</v>
      </c>
      <c r="M228" s="54">
        <v>0</v>
      </c>
      <c r="N228" s="53">
        <v>0</v>
      </c>
      <c r="O228" s="55"/>
      <c r="P228" s="56">
        <f>IF(OR(ISERROR(K228*$C$19/$C$16),EXACT(MID(B228,1,4),"WPL:")),0,K228*$C$19/$C$16)</f>
        <v>4</v>
      </c>
      <c r="Q228" s="57">
        <f>IF(ISERROR(L228*$C$19/$C$16),0,L228*$C$19/$C$16)</f>
        <v>4</v>
      </c>
      <c r="R228" s="55">
        <f>IF(OR(ISERROR(K228*$C$20/L242),EXACT(MID(B228,1,4),"WPL:")),0,K228*$C$20/L242)</f>
        <v>4</v>
      </c>
      <c r="S228" s="58">
        <f>IF(ISERROR(N228*$C$20),0,N228*$C$20/100)</f>
        <v>4</v>
      </c>
      <c r="T228" s="59">
        <f>IF(OR(ISERROR(K228*$C$19/$C$16),MID(B228,1,4)&lt;&gt;"WPL:"),0,K228*$C$19/$C$16)</f>
        <v>4</v>
      </c>
      <c r="U228" s="58">
        <f>IF(OR(ISERROR(L228*$C$19/$C$16),MID(B228,1,4)&lt;&gt;"WPL:"),0,K228*H228*$C$19/$C$16)</f>
        <v>4</v>
      </c>
      <c r="V228" s="59">
        <f>IF(OR(ISERROR(K228*$C$20/L242),MID(B228,1,4)&lt;&gt;"WPL:"),0,K228*$C$20/L242)</f>
        <v>4</v>
      </c>
      <c r="W228" s="58">
        <f>IF(OR(ISERROR(K228*H228/L242*$C$20),MID(B228,1,4)&lt;&gt;"WPL:"),0,K228*H228/L242*$C$20)</f>
        <v>4</v>
      </c>
      <c r="X228" s="60" t="s">
        <v>1147</v>
      </c>
    </row>
    <row r="229" spans="1:24" ht="13.5" customHeight="1" outlineLevel="1">
      <c r="A229" s="47" t="s">
        <v>2706</v>
      </c>
      <c r="B229" s="48" t="s">
        <v>2707</v>
      </c>
      <c r="C229" s="49" t="s">
        <v>2708</v>
      </c>
      <c r="D229" s="50" t="s">
        <v>2709</v>
      </c>
      <c r="E229" s="50">
        <v>863008</v>
      </c>
      <c r="F229" s="48" t="s">
        <v>2710</v>
      </c>
      <c r="G229" s="51" t="s">
        <v>2650</v>
      </c>
      <c r="H229" s="52">
        <v>30.33980583</v>
      </c>
      <c r="I229" s="50" t="s">
        <v>2651</v>
      </c>
      <c r="J229" s="51" t="s">
        <v>54</v>
      </c>
      <c r="K229" s="53">
        <v>3221</v>
      </c>
      <c r="L229" s="54">
        <v>97724.51</v>
      </c>
      <c r="M229" s="54">
        <v>0.3</v>
      </c>
      <c r="N229" s="53">
        <v>0.29697731875766187</v>
      </c>
      <c r="O229" s="55"/>
      <c r="P229" s="56">
        <f>IF(OR(ISERROR(K229*$C$19/$C$16),EXACT(MID(B229,1,4),"WPL:")),0,K229*$C$19/$C$16)</f>
        <v>4</v>
      </c>
      <c r="Q229" s="57">
        <f>IF(ISERROR(L229*$C$19/$C$16),0,L229*$C$19/$C$16)</f>
        <v>4</v>
      </c>
      <c r="R229" s="55">
        <f>IF(OR(ISERROR(K229*$C$20/L242),EXACT(MID(B229,1,4),"WPL:")),0,K229*$C$20/L242)</f>
        <v>4</v>
      </c>
      <c r="S229" s="58">
        <f>IF(ISERROR(N229*$C$20),0,N229*$C$20/100)</f>
        <v>4</v>
      </c>
      <c r="T229" s="59">
        <f>IF(OR(ISERROR(K229*$C$19/$C$16),MID(B229,1,4)&lt;&gt;"WPL:"),0,K229*$C$19/$C$16)</f>
        <v>4</v>
      </c>
      <c r="U229" s="58">
        <f>IF(OR(ISERROR(L229*$C$19/$C$16),MID(B229,1,4)&lt;&gt;"WPL:"),0,K229*H229*$C$19/$C$16)</f>
        <v>4</v>
      </c>
      <c r="V229" s="59">
        <f>IF(OR(ISERROR(K229*$C$20/L242),MID(B229,1,4)&lt;&gt;"WPL:"),0,K229*$C$20/L242)</f>
        <v>4</v>
      </c>
      <c r="W229" s="58">
        <f>IF(OR(ISERROR(K229*H229/L242*$C$20),MID(B229,1,4)&lt;&gt;"WPL:"),0,K229*H229/L242*$C$20)</f>
        <v>4</v>
      </c>
      <c r="X229" s="60" t="s">
        <v>447</v>
      </c>
    </row>
    <row r="230" spans="1:24" ht="13.5" customHeight="1" outlineLevel="1">
      <c r="A230" s="47" t="s">
        <v>2719</v>
      </c>
      <c r="B230" s="48" t="s">
        <v>2720</v>
      </c>
      <c r="C230" s="49" t="s">
        <v>2721</v>
      </c>
      <c r="D230" s="50" t="s">
        <v>2722</v>
      </c>
      <c r="E230" s="50">
        <v>853539</v>
      </c>
      <c r="F230" s="48" t="s">
        <v>2723</v>
      </c>
      <c r="G230" s="51" t="s">
        <v>2650</v>
      </c>
      <c r="H230" s="52">
        <v>13.49725623</v>
      </c>
      <c r="I230" s="50" t="s">
        <v>2651</v>
      </c>
      <c r="J230" s="51" t="s">
        <v>54</v>
      </c>
      <c r="K230" s="53">
        <v>8204</v>
      </c>
      <c r="L230" s="54">
        <v>110731.49</v>
      </c>
      <c r="M230" s="54">
        <v>0.3</v>
      </c>
      <c r="N230" s="53">
        <v>0.3365045371139834</v>
      </c>
      <c r="O230" s="55"/>
      <c r="P230" s="56">
        <f>IF(OR(ISERROR(K230*$C$19/$C$16),EXACT(MID(B230,1,4),"WPL:")),0,K230*$C$19/$C$16)</f>
        <v>4</v>
      </c>
      <c r="Q230" s="57">
        <f>IF(ISERROR(L230*$C$19/$C$16),0,L230*$C$19/$C$16)</f>
        <v>4</v>
      </c>
      <c r="R230" s="55">
        <f>IF(OR(ISERROR(K230*$C$20/L242),EXACT(MID(B230,1,4),"WPL:")),0,K230*$C$20/L242)</f>
        <v>4</v>
      </c>
      <c r="S230" s="58">
        <f>IF(ISERROR(N230*$C$20),0,N230*$C$20/100)</f>
        <v>4</v>
      </c>
      <c r="T230" s="59">
        <f>IF(OR(ISERROR(K230*$C$19/$C$16),MID(B230,1,4)&lt;&gt;"WPL:"),0,K230*$C$19/$C$16)</f>
        <v>4</v>
      </c>
      <c r="U230" s="58">
        <f>IF(OR(ISERROR(L230*$C$19/$C$16),MID(B230,1,4)&lt;&gt;"WPL:"),0,K230*H230*$C$19/$C$16)</f>
        <v>4</v>
      </c>
      <c r="V230" s="59">
        <f>IF(OR(ISERROR(K230*$C$20/L242),MID(B230,1,4)&lt;&gt;"WPL:"),0,K230*$C$20/L242)</f>
        <v>4</v>
      </c>
      <c r="W230" s="58">
        <f>IF(OR(ISERROR(K230*H230/L242*$C$20),MID(B230,1,4)&lt;&gt;"WPL:"),0,K230*H230/L242*$C$20)</f>
        <v>4</v>
      </c>
      <c r="X230" s="60" t="s">
        <v>266</v>
      </c>
    </row>
    <row r="231" spans="1:24" ht="13.5" customHeight="1" outlineLevel="1">
      <c r="A231" s="47" t="s">
        <v>2732</v>
      </c>
      <c r="B231" s="48" t="s">
        <v>2733</v>
      </c>
      <c r="C231" s="49" t="s">
        <v>2734</v>
      </c>
      <c r="D231" s="50" t="s">
        <v>2735</v>
      </c>
      <c r="E231" s="50">
        <v>859768</v>
      </c>
      <c r="F231" s="48" t="s">
        <v>2736</v>
      </c>
      <c r="G231" s="51" t="s">
        <v>2650</v>
      </c>
      <c r="H231" s="52">
        <v>11.2283664</v>
      </c>
      <c r="I231" s="50" t="s">
        <v>2651</v>
      </c>
      <c r="J231" s="51" t="s">
        <v>54</v>
      </c>
      <c r="K231" s="53">
        <v>8041</v>
      </c>
      <c r="L231" s="54">
        <v>90287.29</v>
      </c>
      <c r="M231" s="54">
        <v>0.3</v>
      </c>
      <c r="N231" s="53">
        <v>0.27437617545583454</v>
      </c>
      <c r="O231" s="55"/>
      <c r="P231" s="56">
        <f>IF(OR(ISERROR(K231*$C$19/$C$16),EXACT(MID(B231,1,4),"WPL:")),0,K231*$C$19/$C$16)</f>
        <v>4</v>
      </c>
      <c r="Q231" s="57">
        <f>IF(ISERROR(L231*$C$19/$C$16),0,L231*$C$19/$C$16)</f>
        <v>4</v>
      </c>
      <c r="R231" s="55">
        <f>IF(OR(ISERROR(K231*$C$20/L242),EXACT(MID(B231,1,4),"WPL:")),0,K231*$C$20/L242)</f>
        <v>4</v>
      </c>
      <c r="S231" s="58">
        <f>IF(ISERROR(N231*$C$20),0,N231*$C$20/100)</f>
        <v>4</v>
      </c>
      <c r="T231" s="59">
        <f>IF(OR(ISERROR(K231*$C$19/$C$16),MID(B231,1,4)&lt;&gt;"WPL:"),0,K231*$C$19/$C$16)</f>
        <v>4</v>
      </c>
      <c r="U231" s="58">
        <f>IF(OR(ISERROR(L231*$C$19/$C$16),MID(B231,1,4)&lt;&gt;"WPL:"),0,K231*H231*$C$19/$C$16)</f>
        <v>4</v>
      </c>
      <c r="V231" s="59">
        <f>IF(OR(ISERROR(K231*$C$20/L242),MID(B231,1,4)&lt;&gt;"WPL:"),0,K231*$C$20/L242)</f>
        <v>4</v>
      </c>
      <c r="W231" s="58">
        <f>IF(OR(ISERROR(K231*H231/L242*$C$20),MID(B231,1,4)&lt;&gt;"WPL:"),0,K231*H231/L242*$C$20)</f>
        <v>4</v>
      </c>
      <c r="X231" s="60" t="s">
        <v>63</v>
      </c>
    </row>
    <row r="232" spans="1:24" ht="13.5" customHeight="1" outlineLevel="1">
      <c r="A232" s="47" t="s">
        <v>2745</v>
      </c>
      <c r="B232" s="48" t="s">
        <v>2746</v>
      </c>
      <c r="C232" s="49" t="s">
        <v>2747</v>
      </c>
      <c r="D232" s="50" t="s">
        <v>2748</v>
      </c>
      <c r="E232" s="50">
        <v>895705</v>
      </c>
      <c r="F232" s="48" t="s">
        <v>2749</v>
      </c>
      <c r="G232" s="51" t="s">
        <v>2650</v>
      </c>
      <c r="H232" s="52">
        <v>23.46981849</v>
      </c>
      <c r="I232" s="50" t="s">
        <v>2651</v>
      </c>
      <c r="J232" s="51" t="s">
        <v>54</v>
      </c>
      <c r="K232" s="53">
        <v>4794</v>
      </c>
      <c r="L232" s="54">
        <v>112514.31</v>
      </c>
      <c r="M232" s="54">
        <v>0.3</v>
      </c>
      <c r="N232" s="53">
        <v>0.3419223908686611</v>
      </c>
      <c r="O232" s="55"/>
      <c r="P232" s="56">
        <f>IF(OR(ISERROR(K232*$C$19/$C$16),EXACT(MID(B232,1,4),"WPL:")),0,K232*$C$19/$C$16)</f>
        <v>4</v>
      </c>
      <c r="Q232" s="57">
        <f>IF(ISERROR(L232*$C$19/$C$16),0,L232*$C$19/$C$16)</f>
        <v>4</v>
      </c>
      <c r="R232" s="55">
        <f>IF(OR(ISERROR(K232*$C$20/L242),EXACT(MID(B232,1,4),"WPL:")),0,K232*$C$20/L242)</f>
        <v>4</v>
      </c>
      <c r="S232" s="58">
        <f>IF(ISERROR(N232*$C$20),0,N232*$C$20/100)</f>
        <v>4</v>
      </c>
      <c r="T232" s="59">
        <f>IF(OR(ISERROR(K232*$C$19/$C$16),MID(B232,1,4)&lt;&gt;"WPL:"),0,K232*$C$19/$C$16)</f>
        <v>4</v>
      </c>
      <c r="U232" s="58">
        <f>IF(OR(ISERROR(L232*$C$19/$C$16),MID(B232,1,4)&lt;&gt;"WPL:"),0,K232*H232*$C$19/$C$16)</f>
        <v>4</v>
      </c>
      <c r="V232" s="59">
        <f>IF(OR(ISERROR(K232*$C$20/L242),MID(B232,1,4)&lt;&gt;"WPL:"),0,K232*$C$20/L242)</f>
        <v>4</v>
      </c>
      <c r="W232" s="58">
        <f>IF(OR(ISERROR(K232*H232/L242*$C$20),MID(B232,1,4)&lt;&gt;"WPL:"),0,K232*H232/L242*$C$20)</f>
        <v>4</v>
      </c>
      <c r="X232" s="60" t="s">
        <v>63</v>
      </c>
    </row>
    <row r="233" spans="1:24" ht="13.5" customHeight="1" outlineLevel="1">
      <c r="A233" s="47" t="s">
        <v>2758</v>
      </c>
      <c r="B233" s="48" t="s">
        <v>2759</v>
      </c>
      <c r="C233" s="49" t="s">
        <v>2760</v>
      </c>
      <c r="D233" s="50" t="s">
        <v>2761</v>
      </c>
      <c r="E233" s="50">
        <v>911244</v>
      </c>
      <c r="F233" s="48" t="s">
        <v>2762</v>
      </c>
      <c r="G233" s="51" t="s">
        <v>2650</v>
      </c>
      <c r="H233" s="52">
        <v>10.78514141</v>
      </c>
      <c r="I233" s="50" t="s">
        <v>2651</v>
      </c>
      <c r="J233" s="51" t="s">
        <v>54</v>
      </c>
      <c r="K233" s="53">
        <v>16079</v>
      </c>
      <c r="L233" s="54">
        <v>173414.29</v>
      </c>
      <c r="M233" s="54">
        <v>0.5</v>
      </c>
      <c r="N233" s="53">
        <v>0.5269927767196133</v>
      </c>
      <c r="O233" s="53">
        <v>10451.35</v>
      </c>
      <c r="P233" s="56">
        <f>IF(OR(ISERROR(K233*$C$19/$C$16),EXACT(MID(B233,1,4),"WPL:")),0,K233*$C$19/$C$16)</f>
        <v>4</v>
      </c>
      <c r="Q233" s="57">
        <f>IF(ISERROR(L233*$C$19/$C$16),0,L233*$C$19/$C$16)</f>
        <v>4</v>
      </c>
      <c r="R233" s="55">
        <f>IF(OR(ISERROR(K233*$C$20/L242),EXACT(MID(B233,1,4),"WPL:")),0,K233*$C$20/L242)</f>
        <v>4</v>
      </c>
      <c r="S233" s="58">
        <f>IF(ISERROR(N233*$C$20),0,N233*$C$20/100)</f>
        <v>4</v>
      </c>
      <c r="T233" s="59">
        <f>IF(OR(ISERROR(K233*$C$19/$C$16),MID(B233,1,4)&lt;&gt;"WPL:"),0,K233*$C$19/$C$16)</f>
        <v>4</v>
      </c>
      <c r="U233" s="58">
        <f>IF(OR(ISERROR(L233*$C$19/$C$16),MID(B233,1,4)&lt;&gt;"WPL:"),0,K233*H233*$C$19/$C$16)</f>
        <v>4</v>
      </c>
      <c r="V233" s="59">
        <f>IF(OR(ISERROR(K233*$C$20/L242),MID(B233,1,4)&lt;&gt;"WPL:"),0,K233*$C$20/L242)</f>
        <v>4</v>
      </c>
      <c r="W233" s="58">
        <f>IF(OR(ISERROR(K233*H233/L242*$C$20),MID(B233,1,4)&lt;&gt;"WPL:"),0,K233*H233/L242*$C$20)</f>
        <v>4</v>
      </c>
      <c r="X233" s="60" t="s">
        <v>63</v>
      </c>
    </row>
    <row r="234" spans="1:24" ht="13.5" customHeight="1" outlineLevel="1">
      <c r="A234" s="47" t="s">
        <v>6</v>
      </c>
      <c r="B234" s="48" t="s">
        <v>2771</v>
      </c>
      <c r="C234" s="49" t="s">
        <v>2772</v>
      </c>
      <c r="D234" s="50" t="s">
        <v>2773</v>
      </c>
      <c r="E234" s="50">
        <v>853385</v>
      </c>
      <c r="F234" s="48" t="s">
        <v>2774</v>
      </c>
      <c r="G234" s="51" t="s">
        <v>2650</v>
      </c>
      <c r="H234" s="52">
        <v>13.91937526</v>
      </c>
      <c r="I234" s="50" t="s">
        <v>2651</v>
      </c>
      <c r="J234" s="51" t="s">
        <v>54</v>
      </c>
      <c r="K234" s="53">
        <v>5644</v>
      </c>
      <c r="L234" s="54">
        <v>78560.95</v>
      </c>
      <c r="M234" s="54">
        <v>0.2</v>
      </c>
      <c r="N234" s="53">
        <v>0.2387407242057774</v>
      </c>
      <c r="O234" s="55"/>
      <c r="P234" s="56">
        <f>IF(OR(ISERROR(K234*$C$19/$C$16),EXACT(MID(B234,1,4),"WPL:")),0,K234*$C$19/$C$16)</f>
        <v>4</v>
      </c>
      <c r="Q234" s="57">
        <f>IF(ISERROR(L234*$C$19/$C$16),0,L234*$C$19/$C$16)</f>
        <v>4</v>
      </c>
      <c r="R234" s="55">
        <f>IF(OR(ISERROR(K234*$C$20/L242),EXACT(MID(B234,1,4),"WPL:")),0,K234*$C$20/L242)</f>
        <v>4</v>
      </c>
      <c r="S234" s="58">
        <f>IF(ISERROR(N234*$C$20),0,N234*$C$20/100)</f>
        <v>4</v>
      </c>
      <c r="T234" s="59">
        <f>IF(OR(ISERROR(K234*$C$19/$C$16),MID(B234,1,4)&lt;&gt;"WPL:"),0,K234*$C$19/$C$16)</f>
        <v>4</v>
      </c>
      <c r="U234" s="58">
        <f>IF(OR(ISERROR(L234*$C$19/$C$16),MID(B234,1,4)&lt;&gt;"WPL:"),0,K234*H234*$C$19/$C$16)</f>
        <v>4</v>
      </c>
      <c r="V234" s="59">
        <f>IF(OR(ISERROR(K234*$C$20/L242),MID(B234,1,4)&lt;&gt;"WPL:"),0,K234*$C$20/L242)</f>
        <v>4</v>
      </c>
      <c r="W234" s="58">
        <f>IF(OR(ISERROR(K234*H234/L242*$C$20),MID(B234,1,4)&lt;&gt;"WPL:"),0,K234*H234/L242*$C$20)</f>
        <v>4</v>
      </c>
      <c r="X234" s="60" t="s">
        <v>266</v>
      </c>
    </row>
    <row r="235" spans="1:24" ht="13.5" customHeight="1" outlineLevel="1">
      <c r="A235" s="47" t="s">
        <v>2783</v>
      </c>
      <c r="B235" s="48" t="s">
        <v>2784</v>
      </c>
      <c r="C235" s="49" t="s">
        <v>2785</v>
      </c>
      <c r="D235" s="50" t="s">
        <v>2786</v>
      </c>
      <c r="E235" s="50">
        <v>308565</v>
      </c>
      <c r="F235" s="48" t="s">
        <v>2787</v>
      </c>
      <c r="G235" s="51" t="s">
        <v>2650</v>
      </c>
      <c r="H235" s="52">
        <v>3.87716336</v>
      </c>
      <c r="I235" s="50" t="s">
        <v>2651</v>
      </c>
      <c r="J235" s="51" t="s">
        <v>54</v>
      </c>
      <c r="K235" s="53">
        <v>13753</v>
      </c>
      <c r="L235" s="54">
        <v>53322.63</v>
      </c>
      <c r="M235" s="54">
        <v>0.2</v>
      </c>
      <c r="N235" s="53">
        <v>0.16204339818646174</v>
      </c>
      <c r="O235" s="55"/>
      <c r="P235" s="56">
        <f>IF(OR(ISERROR(K235*$C$19/$C$16),EXACT(MID(B235,1,4),"WPL:")),0,K235*$C$19/$C$16)</f>
        <v>4</v>
      </c>
      <c r="Q235" s="57">
        <f>IF(ISERROR(L235*$C$19/$C$16),0,L235*$C$19/$C$16)</f>
        <v>4</v>
      </c>
      <c r="R235" s="55">
        <f>IF(OR(ISERROR(K235*$C$20/L242),EXACT(MID(B235,1,4),"WPL:")),0,K235*$C$20/L242)</f>
        <v>4</v>
      </c>
      <c r="S235" s="58">
        <f>IF(ISERROR(N235*$C$20),0,N235*$C$20/100)</f>
        <v>4</v>
      </c>
      <c r="T235" s="59">
        <f>IF(OR(ISERROR(K235*$C$19/$C$16),MID(B235,1,4)&lt;&gt;"WPL:"),0,K235*$C$19/$C$16)</f>
        <v>4</v>
      </c>
      <c r="U235" s="58">
        <f>IF(OR(ISERROR(L235*$C$19/$C$16),MID(B235,1,4)&lt;&gt;"WPL:"),0,K235*H235*$C$19/$C$16)</f>
        <v>4</v>
      </c>
      <c r="V235" s="59">
        <f>IF(OR(ISERROR(K235*$C$20/L242),MID(B235,1,4)&lt;&gt;"WPL:"),0,K235*$C$20/L242)</f>
        <v>4</v>
      </c>
      <c r="W235" s="58">
        <f>IF(OR(ISERROR(K235*H235/L242*$C$20),MID(B235,1,4)&lt;&gt;"WPL:"),0,K235*H235/L242*$C$20)</f>
        <v>4</v>
      </c>
      <c r="X235" s="60" t="s">
        <v>119</v>
      </c>
    </row>
    <row r="236" spans="1:24" ht="13.5" customHeight="1" outlineLevel="1">
      <c r="A236" s="47" t="s">
        <v>2796</v>
      </c>
      <c r="B236" s="48" t="s">
        <v>2797</v>
      </c>
      <c r="C236" s="49" t="s">
        <v>2798</v>
      </c>
      <c r="D236" s="50" t="s">
        <v>2799</v>
      </c>
      <c r="E236" s="50">
        <v>858209</v>
      </c>
      <c r="F236" s="48" t="s">
        <v>2800</v>
      </c>
      <c r="G236" s="51" t="s">
        <v>2650</v>
      </c>
      <c r="H236" s="52">
        <v>32.27100042</v>
      </c>
      <c r="I236" s="50" t="s">
        <v>2651</v>
      </c>
      <c r="J236" s="51" t="s">
        <v>54</v>
      </c>
      <c r="K236" s="53">
        <v>3555</v>
      </c>
      <c r="L236" s="54">
        <v>114723.41</v>
      </c>
      <c r="M236" s="54">
        <v>0.3</v>
      </c>
      <c r="N236" s="53">
        <v>0.34863567697127296</v>
      </c>
      <c r="O236" s="55"/>
      <c r="P236" s="56">
        <f>IF(OR(ISERROR(K236*$C$19/$C$16),EXACT(MID(B236,1,4),"WPL:")),0,K236*$C$19/$C$16)</f>
        <v>4</v>
      </c>
      <c r="Q236" s="57">
        <f>IF(ISERROR(L236*$C$19/$C$16),0,L236*$C$19/$C$16)</f>
        <v>4</v>
      </c>
      <c r="R236" s="55">
        <f>IF(OR(ISERROR(K236*$C$20/L242),EXACT(MID(B236,1,4),"WPL:")),0,K236*$C$20/L242)</f>
        <v>4</v>
      </c>
      <c r="S236" s="58">
        <f>IF(ISERROR(N236*$C$20),0,N236*$C$20/100)</f>
        <v>4</v>
      </c>
      <c r="T236" s="59">
        <f>IF(OR(ISERROR(K236*$C$19/$C$16),MID(B236,1,4)&lt;&gt;"WPL:"),0,K236*$C$19/$C$16)</f>
        <v>4</v>
      </c>
      <c r="U236" s="58">
        <f>IF(OR(ISERROR(L236*$C$19/$C$16),MID(B236,1,4)&lt;&gt;"WPL:"),0,K236*H236*$C$19/$C$16)</f>
        <v>4</v>
      </c>
      <c r="V236" s="59">
        <f>IF(OR(ISERROR(K236*$C$20/L242),MID(B236,1,4)&lt;&gt;"WPL:"),0,K236*$C$20/L242)</f>
        <v>4</v>
      </c>
      <c r="W236" s="58">
        <f>IF(OR(ISERROR(K236*H236/L242*$C$20),MID(B236,1,4)&lt;&gt;"WPL:"),0,K236*H236/L242*$C$20)</f>
        <v>4</v>
      </c>
      <c r="X236" s="60" t="s">
        <v>266</v>
      </c>
    </row>
    <row r="237" spans="1:24" ht="13.5" customHeight="1" outlineLevel="1">
      <c r="A237" s="47" t="s">
        <v>2809</v>
      </c>
      <c r="B237" s="48" t="s">
        <v>2810</v>
      </c>
      <c r="C237" s="49" t="s">
        <v>2811</v>
      </c>
      <c r="D237" s="50" t="s">
        <v>2812</v>
      </c>
      <c r="E237" s="50">
        <v>858209</v>
      </c>
      <c r="F237" s="48" t="s">
        <v>2800</v>
      </c>
      <c r="G237" s="51" t="s">
        <v>2650</v>
      </c>
      <c r="H237" s="52">
        <v>28.74630646</v>
      </c>
      <c r="I237" s="50" t="s">
        <v>2651</v>
      </c>
      <c r="J237" s="51" t="s">
        <v>54</v>
      </c>
      <c r="K237" s="53">
        <v>2066</v>
      </c>
      <c r="L237" s="54">
        <v>59389.87</v>
      </c>
      <c r="M237" s="54">
        <v>0.2</v>
      </c>
      <c r="N237" s="53">
        <v>0.18048127694849633</v>
      </c>
      <c r="O237" s="55"/>
      <c r="P237" s="56">
        <f>IF(OR(ISERROR(K237*$C$19/$C$16),EXACT(MID(B237,1,4),"WPL:")),0,K237*$C$19/$C$16)</f>
        <v>4</v>
      </c>
      <c r="Q237" s="57">
        <f>IF(ISERROR(L237*$C$19/$C$16),0,L237*$C$19/$C$16)</f>
        <v>4</v>
      </c>
      <c r="R237" s="55">
        <f>IF(OR(ISERROR(K237*$C$20/L242),EXACT(MID(B237,1,4),"WPL:")),0,K237*$C$20/L242)</f>
        <v>4</v>
      </c>
      <c r="S237" s="58">
        <f>IF(ISERROR(N237*$C$20),0,N237*$C$20/100)</f>
        <v>4</v>
      </c>
      <c r="T237" s="59">
        <f>IF(OR(ISERROR(K237*$C$19/$C$16),MID(B237,1,4)&lt;&gt;"WPL:"),0,K237*$C$19/$C$16)</f>
        <v>4</v>
      </c>
      <c r="U237" s="58">
        <f>IF(OR(ISERROR(L237*$C$19/$C$16),MID(B237,1,4)&lt;&gt;"WPL:"),0,K237*H237*$C$19/$C$16)</f>
        <v>4</v>
      </c>
      <c r="V237" s="59">
        <f>IF(OR(ISERROR(K237*$C$20/L242),MID(B237,1,4)&lt;&gt;"WPL:"),0,K237*$C$20/L242)</f>
        <v>4</v>
      </c>
      <c r="W237" s="58">
        <f>IF(OR(ISERROR(K237*H237/L242*$C$20),MID(B237,1,4)&lt;&gt;"WPL:"),0,K237*H237/L242*$C$20)</f>
        <v>4</v>
      </c>
      <c r="X237" s="60" t="s">
        <v>266</v>
      </c>
    </row>
    <row r="238" spans="1:24" ht="13.5" customHeight="1" outlineLevel="1">
      <c r="A238" s="47" t="s">
        <v>2821</v>
      </c>
      <c r="B238" s="48" t="s">
        <v>2822</v>
      </c>
      <c r="C238" s="49" t="s">
        <v>2823</v>
      </c>
      <c r="D238" s="50" t="s">
        <v>2824</v>
      </c>
      <c r="E238" s="50">
        <v>893165</v>
      </c>
      <c r="F238" s="48" t="s">
        <v>2825</v>
      </c>
      <c r="G238" s="51" t="s">
        <v>2650</v>
      </c>
      <c r="H238" s="52">
        <v>18.53102575</v>
      </c>
      <c r="I238" s="50" t="s">
        <v>2651</v>
      </c>
      <c r="J238" s="51" t="s">
        <v>54</v>
      </c>
      <c r="K238" s="53">
        <v>5306</v>
      </c>
      <c r="L238" s="54">
        <v>98325.62</v>
      </c>
      <c r="M238" s="54">
        <v>0.3</v>
      </c>
      <c r="N238" s="53">
        <v>0.2988040461168312</v>
      </c>
      <c r="O238" s="55"/>
      <c r="P238" s="56">
        <f>IF(OR(ISERROR(K238*$C$19/$C$16),EXACT(MID(B238,1,4),"WPL:")),0,K238*$C$19/$C$16)</f>
        <v>4</v>
      </c>
      <c r="Q238" s="57">
        <f>IF(ISERROR(L238*$C$19/$C$16),0,L238*$C$19/$C$16)</f>
        <v>4</v>
      </c>
      <c r="R238" s="55">
        <f>IF(OR(ISERROR(K238*$C$20/L242),EXACT(MID(B238,1,4),"WPL:")),0,K238*$C$20/L242)</f>
        <v>4</v>
      </c>
      <c r="S238" s="58">
        <f>IF(ISERROR(N238*$C$20),0,N238*$C$20/100)</f>
        <v>4</v>
      </c>
      <c r="T238" s="59">
        <f>IF(OR(ISERROR(K238*$C$19/$C$16),MID(B238,1,4)&lt;&gt;"WPL:"),0,K238*$C$19/$C$16)</f>
        <v>4</v>
      </c>
      <c r="U238" s="58">
        <f>IF(OR(ISERROR(L238*$C$19/$C$16),MID(B238,1,4)&lt;&gt;"WPL:"),0,K238*H238*$C$19/$C$16)</f>
        <v>4</v>
      </c>
      <c r="V238" s="59">
        <f>IF(OR(ISERROR(K238*$C$20/L242),MID(B238,1,4)&lt;&gt;"WPL:"),0,K238*$C$20/L242)</f>
        <v>4</v>
      </c>
      <c r="W238" s="58">
        <f>IF(OR(ISERROR(K238*H238/L242*$C$20),MID(B238,1,4)&lt;&gt;"WPL:"),0,K238*H238/L242*$C$20)</f>
        <v>4</v>
      </c>
      <c r="X238" s="60" t="s">
        <v>266</v>
      </c>
    </row>
    <row r="239" spans="1:24" ht="13.5" customHeight="1" outlineLevel="1">
      <c r="A239" s="47" t="s">
        <v>2834</v>
      </c>
      <c r="B239" s="48" t="s">
        <v>2835</v>
      </c>
      <c r="C239" s="49" t="s">
        <v>2836</v>
      </c>
      <c r="D239" s="50" t="s">
        <v>2837</v>
      </c>
      <c r="E239" s="50">
        <v>853492</v>
      </c>
      <c r="F239" s="48" t="s">
        <v>2838</v>
      </c>
      <c r="G239" s="51" t="s">
        <v>2650</v>
      </c>
      <c r="H239" s="52">
        <v>13.21232588</v>
      </c>
      <c r="I239" s="50" t="s">
        <v>2651</v>
      </c>
      <c r="J239" s="51" t="s">
        <v>54</v>
      </c>
      <c r="K239" s="53">
        <v>8084</v>
      </c>
      <c r="L239" s="54">
        <v>106808.44</v>
      </c>
      <c r="M239" s="54">
        <v>0.3</v>
      </c>
      <c r="N239" s="53">
        <v>0.3245826879243355</v>
      </c>
      <c r="O239" s="55"/>
      <c r="P239" s="56">
        <f>IF(OR(ISERROR(K239*$C$19/$C$16),EXACT(MID(B239,1,4),"WPL:")),0,K239*$C$19/$C$16)</f>
        <v>4</v>
      </c>
      <c r="Q239" s="57">
        <f>IF(ISERROR(L239*$C$19/$C$16),0,L239*$C$19/$C$16)</f>
        <v>4</v>
      </c>
      <c r="R239" s="55">
        <f>IF(OR(ISERROR(K239*$C$20/L242),EXACT(MID(B239,1,4),"WPL:")),0,K239*$C$20/L242)</f>
        <v>4</v>
      </c>
      <c r="S239" s="58">
        <f>IF(ISERROR(N239*$C$20),0,N239*$C$20/100)</f>
        <v>4</v>
      </c>
      <c r="T239" s="59">
        <f>IF(OR(ISERROR(K239*$C$19/$C$16),MID(B239,1,4)&lt;&gt;"WPL:"),0,K239*$C$19/$C$16)</f>
        <v>4</v>
      </c>
      <c r="U239" s="58">
        <f>IF(OR(ISERROR(L239*$C$19/$C$16),MID(B239,1,4)&lt;&gt;"WPL:"),0,K239*H239*$C$19/$C$16)</f>
        <v>4</v>
      </c>
      <c r="V239" s="59">
        <f>IF(OR(ISERROR(K239*$C$20/L242),MID(B239,1,4)&lt;&gt;"WPL:"),0,K239*$C$20/L242)</f>
        <v>4</v>
      </c>
      <c r="W239" s="58">
        <f>IF(OR(ISERROR(K239*H239/L242*$C$20),MID(B239,1,4)&lt;&gt;"WPL:"),0,K239*H239/L242*$C$20)</f>
        <v>4</v>
      </c>
      <c r="X239" s="60" t="s">
        <v>63</v>
      </c>
    </row>
    <row r="240" spans="1:24" ht="13.5" customHeight="1" outlineLevel="1">
      <c r="A240" s="1"/>
      <c r="B240" s="2" t="s">
        <v>2847</v>
      </c>
      <c r="C240" s="3"/>
      <c r="D240" s="3"/>
      <c r="E240" s="3"/>
      <c r="F240" s="3"/>
      <c r="G240" s="4"/>
      <c r="H240" s="4"/>
      <c r="I240" s="3"/>
      <c r="J240" s="4"/>
      <c r="K240" s="4"/>
      <c r="L240" s="61">
        <v>106257.19</v>
      </c>
      <c r="M240" s="61">
        <v>0.3</v>
      </c>
      <c r="N240" s="62">
        <v>0.32290748129536223</v>
      </c>
      <c r="O240" s="4"/>
      <c r="P240" s="63"/>
      <c r="Q240" s="64"/>
      <c r="R240" s="4"/>
      <c r="S240" s="65"/>
      <c r="T240" s="3"/>
      <c r="U240" s="65"/>
      <c r="V240" s="3"/>
      <c r="W240" s="65"/>
      <c r="X240" s="65"/>
    </row>
    <row r="241" spans="1:24" ht="13.5" customHeight="1" outlineLevel="1">
      <c r="A241" s="1"/>
      <c r="B241" s="2" t="s">
        <v>2848</v>
      </c>
      <c r="C241" s="3"/>
      <c r="D241" s="3"/>
      <c r="E241" s="3"/>
      <c r="F241" s="3"/>
      <c r="G241" s="4"/>
      <c r="H241" s="4"/>
      <c r="I241" s="3"/>
      <c r="J241" s="4"/>
      <c r="K241" s="4"/>
      <c r="L241" s="61">
        <v>194715.62425343454</v>
      </c>
      <c r="M241" s="61">
        <v>0.6</v>
      </c>
      <c r="N241" s="62">
        <v>0.5917259038802992</v>
      </c>
      <c r="O241" s="4"/>
      <c r="P241" s="63"/>
      <c r="Q241" s="64"/>
      <c r="R241" s="4"/>
      <c r="S241" s="65"/>
      <c r="T241" s="3"/>
      <c r="U241" s="65"/>
      <c r="V241" s="3"/>
      <c r="W241" s="65"/>
      <c r="X241" s="65"/>
    </row>
    <row r="242" spans="1:24" ht="13.5" customHeight="1" outlineLevel="1">
      <c r="A242" s="66"/>
      <c r="B242" s="67" t="s">
        <v>2849</v>
      </c>
      <c r="C242" s="68"/>
      <c r="D242" s="68"/>
      <c r="E242" s="68"/>
      <c r="F242" s="68"/>
      <c r="G242" s="69"/>
      <c r="H242" s="69"/>
      <c r="I242" s="68"/>
      <c r="J242" s="69"/>
      <c r="K242" s="69">
        <f>SUM(K24:K241)</f>
        <v>4</v>
      </c>
      <c r="L242" s="68">
        <f>SUM(L24:L241)</f>
        <v>4</v>
      </c>
      <c r="M242" s="68">
        <f>SUM(M24:M241)</f>
        <v>4</v>
      </c>
      <c r="N242" s="69">
        <f>SUM(N24:N241)</f>
        <v>4</v>
      </c>
      <c r="O242" s="69">
        <f>SUM(O24:O241)</f>
        <v>4</v>
      </c>
      <c r="P242" s="70">
        <f>SUM(P24:P241)</f>
        <v>4</v>
      </c>
      <c r="Q242" s="71">
        <f>SUM(Q24:Q241)</f>
        <v>4</v>
      </c>
      <c r="R242" s="69">
        <f>SUM(R24:R241)</f>
        <v>4</v>
      </c>
      <c r="S242" s="72">
        <f>SUM(S24:S241)</f>
        <v>4</v>
      </c>
      <c r="T242" s="73"/>
      <c r="U242" s="72"/>
      <c r="V242" s="73"/>
      <c r="W242" s="72"/>
      <c r="X242" s="72"/>
    </row>
    <row r="243" spans="1:24" ht="13.5" customHeight="1" outlineLevel="1">
      <c r="A243" s="1"/>
      <c r="B243" s="2" t="s">
        <v>0</v>
      </c>
      <c r="C243" s="3"/>
      <c r="D243" s="3"/>
      <c r="E243" s="3"/>
      <c r="F243" s="3"/>
      <c r="G243" s="4"/>
      <c r="H243" s="4"/>
      <c r="I243" s="3"/>
      <c r="J243" s="4"/>
      <c r="K243" s="4"/>
      <c r="L243" s="3"/>
      <c r="M243" s="3"/>
      <c r="N243" s="4"/>
      <c r="O243" s="4"/>
      <c r="P243" s="74"/>
      <c r="Q243" s="75"/>
      <c r="R243" s="4"/>
      <c r="S243" s="76"/>
      <c r="T243" s="76"/>
      <c r="U243" s="76"/>
      <c r="V243" s="76"/>
      <c r="W243" s="76"/>
      <c r="X243" s="76"/>
    </row>
    <row r="244" spans="1:24" ht="13.5" customHeight="1" outlineLevel="1">
      <c r="A244" s="1"/>
      <c r="B244" s="2" t="s">
        <v>0</v>
      </c>
      <c r="C244" s="3"/>
      <c r="D244" s="3"/>
      <c r="E244" s="3"/>
      <c r="F244" s="3"/>
      <c r="G244" s="4"/>
      <c r="H244" s="4"/>
      <c r="I244" s="3"/>
      <c r="J244" s="4"/>
      <c r="K244" s="4"/>
      <c r="L244" s="3"/>
      <c r="M244" s="3"/>
      <c r="N244" s="4"/>
      <c r="O244" s="4"/>
      <c r="P244" s="74"/>
      <c r="Q244" s="75"/>
      <c r="R244" s="4"/>
      <c r="S244" s="76"/>
      <c r="T244" s="76"/>
      <c r="U244" s="76"/>
      <c r="V244" s="76"/>
      <c r="W244" s="76"/>
      <c r="X244" s="76"/>
    </row>
    <row r="245" spans="1:24" ht="13.5" customHeight="1" outlineLevel="1">
      <c r="A245" s="77"/>
      <c r="B245" s="78" t="s">
        <v>2859</v>
      </c>
      <c r="C245" s="78"/>
      <c r="D245" s="78"/>
      <c r="E245" s="78"/>
      <c r="F245" s="78"/>
      <c r="G245" s="79"/>
      <c r="H245" s="79"/>
      <c r="I245" s="78"/>
      <c r="J245" s="79"/>
      <c r="K245" s="79"/>
      <c r="L245" s="78"/>
      <c r="M245" s="78"/>
      <c r="N245" s="79"/>
      <c r="O245" s="79"/>
      <c r="P245" s="80"/>
      <c r="Q245" s="81"/>
      <c r="R245" s="79"/>
      <c r="S245" s="82"/>
      <c r="T245" s="82"/>
      <c r="U245" s="82"/>
      <c r="V245" s="82"/>
      <c r="W245" s="82"/>
      <c r="X245" s="82"/>
    </row>
    <row r="246" spans="1:24" ht="13.5" customHeight="1" outlineLevel="1">
      <c r="A246" s="1"/>
      <c r="B246" s="2" t="s">
        <v>0</v>
      </c>
      <c r="C246" s="3"/>
      <c r="D246" s="3"/>
      <c r="E246" s="3"/>
      <c r="F246" s="3"/>
      <c r="G246" s="4"/>
      <c r="H246" s="4"/>
      <c r="I246" s="3"/>
      <c r="J246" s="4"/>
      <c r="K246" s="4"/>
      <c r="L246" s="3"/>
      <c r="M246" s="3"/>
      <c r="N246" s="4"/>
      <c r="O246" s="4"/>
      <c r="P246" s="74"/>
      <c r="Q246" s="75"/>
      <c r="R246" s="4"/>
      <c r="S246" s="76"/>
      <c r="T246" s="76"/>
      <c r="U246" s="76"/>
      <c r="V246" s="76"/>
      <c r="W246" s="76"/>
      <c r="X246" s="76"/>
    </row>
    <row r="247" spans="1:24" ht="38.25" customHeight="1" outlineLevel="1">
      <c r="A247" s="83"/>
      <c r="B247" s="27" t="s">
        <v>25</v>
      </c>
      <c r="C247" s="27" t="s">
        <v>26</v>
      </c>
      <c r="D247" s="84"/>
      <c r="E247" s="84"/>
      <c r="F247" s="84"/>
      <c r="G247" s="84"/>
      <c r="H247" s="85"/>
      <c r="I247" s="85"/>
      <c r="J247" s="85"/>
      <c r="K247" s="85" t="s">
        <v>31</v>
      </c>
      <c r="L247" s="85" t="s">
        <v>32</v>
      </c>
      <c r="M247" s="85" t="s">
        <v>33</v>
      </c>
      <c r="N247" s="86"/>
      <c r="O247" s="87" t="s">
        <v>34</v>
      </c>
      <c r="P247" s="88" t="s">
        <v>35</v>
      </c>
      <c r="Q247" s="34" t="s">
        <v>36</v>
      </c>
      <c r="R247" s="89" t="s">
        <v>37</v>
      </c>
      <c r="S247" s="90" t="s">
        <v>38</v>
      </c>
      <c r="T247" s="76"/>
      <c r="U247" s="76"/>
      <c r="V247" s="76"/>
      <c r="W247" s="76"/>
      <c r="X247" s="76"/>
    </row>
    <row r="248" spans="1:24" ht="18" customHeight="1" outlineLevel="1">
      <c r="A248" s="95"/>
      <c r="B248" s="45"/>
      <c r="C248" s="45"/>
      <c r="D248" s="45"/>
      <c r="E248" s="45"/>
      <c r="F248" s="45"/>
      <c r="G248" s="45"/>
      <c r="H248" s="91"/>
      <c r="I248" s="91"/>
      <c r="J248" s="91"/>
      <c r="K248" s="91"/>
      <c r="L248" s="91" t="s">
        <v>17</v>
      </c>
      <c r="M248" s="91" t="s">
        <v>46</v>
      </c>
      <c r="N248" s="91" t="s">
        <v>47</v>
      </c>
      <c r="O248" s="91" t="s">
        <v>17</v>
      </c>
      <c r="P248" s="92"/>
      <c r="Q248" s="42" t="s">
        <v>17</v>
      </c>
      <c r="R248" s="93"/>
      <c r="S248" s="94" t="s">
        <v>17</v>
      </c>
      <c r="T248" s="76"/>
      <c r="U248" s="76"/>
      <c r="V248" s="76"/>
      <c r="W248" s="76"/>
      <c r="X248" s="76"/>
    </row>
    <row r="249" spans="1:24" ht="12.75" outlineLevel="1">
      <c r="A249" s="96"/>
      <c r="B249" s="97"/>
      <c r="C249" s="96"/>
      <c r="D249" s="96"/>
      <c r="E249" s="96"/>
      <c r="F249" s="96"/>
      <c r="G249" s="96"/>
      <c r="H249" s="96"/>
      <c r="I249" s="96"/>
      <c r="J249" s="96"/>
      <c r="K249" s="96"/>
      <c r="L249" s="98"/>
      <c r="M249" s="99"/>
      <c r="N249" s="99"/>
      <c r="O249" s="99"/>
      <c r="P249" s="100"/>
      <c r="Q249" s="101"/>
      <c r="R249" s="102"/>
      <c r="S249" s="101"/>
      <c r="T249" s="76"/>
      <c r="U249" s="76"/>
      <c r="V249" s="76"/>
      <c r="W249" s="76"/>
      <c r="X249" s="76"/>
    </row>
    <row r="250" spans="1:24" ht="12.75" outlineLevel="1">
      <c r="A250" s="103" t="s">
        <v>48</v>
      </c>
      <c r="B250" s="2" t="s">
        <v>2860</v>
      </c>
      <c r="C250" s="2" t="s">
        <v>2609</v>
      </c>
      <c r="D250" s="12"/>
      <c r="E250" s="12"/>
      <c r="F250" s="12"/>
      <c r="G250" s="12"/>
      <c r="H250" s="12"/>
      <c r="I250" s="12"/>
      <c r="J250" s="12"/>
      <c r="K250" s="61">
        <v>3974</v>
      </c>
      <c r="L250" s="61">
        <v>61631.04</v>
      </c>
      <c r="M250" s="104">
        <v>0.2</v>
      </c>
      <c r="N250" s="104">
        <v>0.1872920213306386</v>
      </c>
      <c r="O250" s="1"/>
      <c r="P250" s="105">
        <f>IF(ISERROR(K250*$C19/$C$16),0,K250*$C$19/$C$16)</f>
        <v>4</v>
      </c>
      <c r="Q250" s="106">
        <f>IF(ISERROR(L250*$C$19/$C$16),0,L250*$C$19/$C$16)</f>
        <v>4</v>
      </c>
      <c r="R250" s="107">
        <f>IF(ISERROR(K250*$C$20/L454),0,K250*$C$20/L454)</f>
        <v>4</v>
      </c>
      <c r="S250" s="108">
        <f>IF(ISERROR(M250*$C$20),0,M250*$C$20/100)</f>
        <v>4</v>
      </c>
      <c r="T250" s="76"/>
      <c r="U250" s="76"/>
      <c r="V250" s="76"/>
      <c r="W250" s="76"/>
      <c r="X250" s="76"/>
    </row>
    <row r="251" spans="1:24" ht="12.75" outlineLevel="1">
      <c r="A251" s="103" t="s">
        <v>64</v>
      </c>
      <c r="B251" s="2" t="s">
        <v>2865</v>
      </c>
      <c r="C251" s="2" t="s">
        <v>2364</v>
      </c>
      <c r="D251" s="12"/>
      <c r="E251" s="12"/>
      <c r="F251" s="12"/>
      <c r="G251" s="12"/>
      <c r="H251" s="12"/>
      <c r="I251" s="12"/>
      <c r="J251" s="12"/>
      <c r="K251" s="61">
        <v>2500</v>
      </c>
      <c r="L251" s="61">
        <v>38075</v>
      </c>
      <c r="M251" s="104">
        <v>0.1</v>
      </c>
      <c r="N251" s="104">
        <v>0.11570701568826465</v>
      </c>
      <c r="O251" s="1"/>
      <c r="P251" s="105">
        <f>IF(ISERROR(K251*$C19/$C$16),0,K251*$C$19/$C$16)</f>
        <v>4</v>
      </c>
      <c r="Q251" s="106">
        <f>IF(ISERROR(L251*$C$19/$C$16),0,L251*$C$19/$C$16)</f>
        <v>4</v>
      </c>
      <c r="R251" s="107">
        <f>IF(ISERROR(K251*$C$20/L455),0,K251*$C$20/L455)</f>
        <v>4</v>
      </c>
      <c r="S251" s="108">
        <f>IF(ISERROR(M251*$C$20),0,M251*$C$20/100)</f>
        <v>4</v>
      </c>
      <c r="T251" s="76"/>
      <c r="U251" s="76"/>
      <c r="V251" s="76"/>
      <c r="W251" s="76"/>
      <c r="X251" s="76"/>
    </row>
    <row r="252" spans="1:24" ht="12.75" outlineLevel="1">
      <c r="A252" s="103" t="s">
        <v>78</v>
      </c>
      <c r="B252" s="2" t="s">
        <v>2870</v>
      </c>
      <c r="C252" s="2" t="s">
        <v>2287</v>
      </c>
      <c r="D252" s="12"/>
      <c r="E252" s="12"/>
      <c r="F252" s="12"/>
      <c r="G252" s="12"/>
      <c r="H252" s="12"/>
      <c r="I252" s="12"/>
      <c r="J252" s="12"/>
      <c r="K252" s="61">
        <v>2186</v>
      </c>
      <c r="L252" s="61">
        <v>51851.92</v>
      </c>
      <c r="M252" s="104">
        <v>0.2</v>
      </c>
      <c r="N252" s="104">
        <v>0.1575740228734509</v>
      </c>
      <c r="O252" s="1"/>
      <c r="P252" s="105">
        <f>IF(ISERROR(K252*$C19/$C$16),0,K252*$C$19/$C$16)</f>
        <v>4</v>
      </c>
      <c r="Q252" s="106">
        <f>IF(ISERROR(L252*$C$19/$C$16),0,L252*$C$19/$C$16)</f>
        <v>4</v>
      </c>
      <c r="R252" s="107">
        <f>IF(ISERROR(K252*$C$20/L456),0,K252*$C$20/L456)</f>
        <v>4</v>
      </c>
      <c r="S252" s="108">
        <f>IF(ISERROR(M252*$C$20),0,M252*$C$20/100)</f>
        <v>4</v>
      </c>
      <c r="T252" s="76"/>
      <c r="U252" s="76"/>
      <c r="V252" s="76"/>
      <c r="W252" s="76"/>
      <c r="X252" s="76"/>
    </row>
    <row r="253" spans="1:24" ht="12.75" outlineLevel="1">
      <c r="A253" s="103" t="s">
        <v>92</v>
      </c>
      <c r="B253" s="2" t="s">
        <v>2875</v>
      </c>
      <c r="C253" s="2" t="s">
        <v>1968</v>
      </c>
      <c r="D253" s="12"/>
      <c r="E253" s="12"/>
      <c r="F253" s="12"/>
      <c r="G253" s="12"/>
      <c r="H253" s="12"/>
      <c r="I253" s="12"/>
      <c r="J253" s="12"/>
      <c r="K253" s="61">
        <v>42959</v>
      </c>
      <c r="L253" s="61">
        <v>1074907.24</v>
      </c>
      <c r="M253" s="104">
        <v>3.3</v>
      </c>
      <c r="N253" s="104">
        <v>3.2665609686699737</v>
      </c>
      <c r="O253" s="104">
        <v>17200.06</v>
      </c>
      <c r="P253" s="105">
        <f>IF(ISERROR(K253*$C19/$C$16),0,K253*$C$19/$C$16)</f>
        <v>4</v>
      </c>
      <c r="Q253" s="106">
        <f>IF(ISERROR(L253*$C$19/$C$16),0,L253*$C$19/$C$16)</f>
        <v>4</v>
      </c>
      <c r="R253" s="107">
        <f>IF(ISERROR(K253*$C$20/L457),0,K253*$C$20/L457)</f>
        <v>4</v>
      </c>
      <c r="S253" s="108">
        <f>IF(ISERROR(M253*$C$20),0,M253*$C$20/100)</f>
        <v>4</v>
      </c>
      <c r="T253" s="76"/>
      <c r="U253" s="76"/>
      <c r="V253" s="76"/>
      <c r="W253" s="76"/>
      <c r="X253" s="76"/>
    </row>
    <row r="254" spans="1:24" ht="12.75" outlineLevel="1">
      <c r="A254" s="103" t="s">
        <v>106</v>
      </c>
      <c r="B254" s="2" t="s">
        <v>2880</v>
      </c>
      <c r="C254" s="2" t="s">
        <v>1021</v>
      </c>
      <c r="D254" s="12"/>
      <c r="E254" s="12"/>
      <c r="F254" s="12"/>
      <c r="G254" s="12"/>
      <c r="H254" s="12"/>
      <c r="I254" s="12"/>
      <c r="J254" s="12"/>
      <c r="K254" s="61">
        <v>2577</v>
      </c>
      <c r="L254" s="61">
        <v>47494.11</v>
      </c>
      <c r="M254" s="104">
        <v>0.1</v>
      </c>
      <c r="N254" s="104">
        <v>0.1443309712638258</v>
      </c>
      <c r="O254" s="1"/>
      <c r="P254" s="105">
        <f>IF(ISERROR(K254*$C19/$C$16),0,K254*$C$19/$C$16)</f>
        <v>4</v>
      </c>
      <c r="Q254" s="106">
        <f>IF(ISERROR(L254*$C$19/$C$16),0,L254*$C$19/$C$16)</f>
        <v>4</v>
      </c>
      <c r="R254" s="107">
        <f>IF(ISERROR(K254*$C$20/L458),0,K254*$C$20/L458)</f>
        <v>4</v>
      </c>
      <c r="S254" s="108">
        <f>IF(ISERROR(M254*$C$20),0,M254*$C$20/100)</f>
        <v>4</v>
      </c>
      <c r="T254" s="76"/>
      <c r="U254" s="76"/>
      <c r="V254" s="76"/>
      <c r="W254" s="76"/>
      <c r="X254" s="76"/>
    </row>
    <row r="255" spans="1:24" ht="12.75" outlineLevel="1">
      <c r="A255" s="103" t="s">
        <v>120</v>
      </c>
      <c r="B255" s="2" t="s">
        <v>2885</v>
      </c>
      <c r="C255" s="2" t="s">
        <v>1178</v>
      </c>
      <c r="D255" s="12"/>
      <c r="E255" s="12"/>
      <c r="F255" s="12"/>
      <c r="G255" s="12"/>
      <c r="H255" s="12"/>
      <c r="I255" s="12"/>
      <c r="J255" s="12"/>
      <c r="K255" s="61">
        <v>1786</v>
      </c>
      <c r="L255" s="61">
        <v>72011.52</v>
      </c>
      <c r="M255" s="104">
        <v>0.2</v>
      </c>
      <c r="N255" s="104">
        <v>0.2188375068778932</v>
      </c>
      <c r="O255" s="1"/>
      <c r="P255" s="105">
        <f>IF(ISERROR(K255*$C19/$C$16),0,K255*$C$19/$C$16)</f>
        <v>4</v>
      </c>
      <c r="Q255" s="106">
        <f>IF(ISERROR(L255*$C$19/$C$16),0,L255*$C$19/$C$16)</f>
        <v>4</v>
      </c>
      <c r="R255" s="107">
        <f>IF(ISERROR(K255*$C$20/L459),0,K255*$C$20/L459)</f>
        <v>4</v>
      </c>
      <c r="S255" s="108">
        <f>IF(ISERROR(M255*$C$20),0,M255*$C$20/100)</f>
        <v>4</v>
      </c>
      <c r="T255" s="76"/>
      <c r="U255" s="76"/>
      <c r="V255" s="76"/>
      <c r="W255" s="76"/>
      <c r="X255" s="76"/>
    </row>
    <row r="256" spans="1:24" ht="12.75" outlineLevel="1">
      <c r="A256" s="103" t="s">
        <v>134</v>
      </c>
      <c r="B256" s="2" t="s">
        <v>2890</v>
      </c>
      <c r="C256" s="2" t="s">
        <v>2019</v>
      </c>
      <c r="D256" s="12"/>
      <c r="E256" s="12"/>
      <c r="F256" s="12"/>
      <c r="G256" s="12"/>
      <c r="H256" s="12"/>
      <c r="I256" s="12"/>
      <c r="J256" s="12"/>
      <c r="K256" s="61">
        <v>5028</v>
      </c>
      <c r="L256" s="61">
        <v>95093.02</v>
      </c>
      <c r="M256" s="104">
        <v>0.3</v>
      </c>
      <c r="N256" s="104">
        <v>0.2889804217198809</v>
      </c>
      <c r="O256" s="1"/>
      <c r="P256" s="105">
        <f>IF(ISERROR(K256*$C19/$C$16),0,K256*$C$19/$C$16)</f>
        <v>4</v>
      </c>
      <c r="Q256" s="106">
        <f>IF(ISERROR(L256*$C$19/$C$16),0,L256*$C$19/$C$16)</f>
        <v>4</v>
      </c>
      <c r="R256" s="107">
        <f>IF(ISERROR(K256*$C$20/L460),0,K256*$C$20/L460)</f>
        <v>4</v>
      </c>
      <c r="S256" s="108">
        <f>IF(ISERROR(M256*$C$20),0,M256*$C$20/100)</f>
        <v>4</v>
      </c>
      <c r="T256" s="76"/>
      <c r="U256" s="76"/>
      <c r="V256" s="76"/>
      <c r="W256" s="76"/>
      <c r="X256" s="76"/>
    </row>
    <row r="257" spans="1:24" ht="12.75" outlineLevel="1">
      <c r="A257" s="103" t="s">
        <v>150</v>
      </c>
      <c r="B257" s="2" t="s">
        <v>2895</v>
      </c>
      <c r="C257" s="2" t="s">
        <v>2896</v>
      </c>
      <c r="D257" s="12"/>
      <c r="E257" s="12"/>
      <c r="F257" s="12"/>
      <c r="G257" s="12"/>
      <c r="H257" s="12"/>
      <c r="I257" s="12"/>
      <c r="J257" s="12"/>
      <c r="K257" s="61">
        <v>0</v>
      </c>
      <c r="L257" s="61">
        <v>542684.7491524445</v>
      </c>
      <c r="M257" s="104">
        <v>1.6</v>
      </c>
      <c r="N257" s="104">
        <v>1.649177486118552</v>
      </c>
      <c r="O257" s="1"/>
      <c r="P257" s="105">
        <f>IF(ISERROR(K257*$C19/$C$16),0,K257*$C$19/$C$16)</f>
        <v>4</v>
      </c>
      <c r="Q257" s="106">
        <f>IF(ISERROR(L257*$C$19/$C$16),0,L257*$C$19/$C$16)</f>
        <v>4</v>
      </c>
      <c r="R257" s="107">
        <f>IF(ISERROR(K257*$C$20/L461),0,K257*$C$20/L461)</f>
        <v>4</v>
      </c>
      <c r="S257" s="108">
        <f>IF(ISERROR(M257*$C$20),0,M257*$C$20/100)</f>
        <v>4</v>
      </c>
      <c r="T257" s="76"/>
      <c r="U257" s="76"/>
      <c r="V257" s="76"/>
      <c r="W257" s="76"/>
      <c r="X257" s="76"/>
    </row>
    <row r="258" spans="1:24" ht="12.75" outlineLevel="1">
      <c r="A258" s="103" t="s">
        <v>163</v>
      </c>
      <c r="B258" s="2" t="s">
        <v>2901</v>
      </c>
      <c r="C258" s="2" t="s">
        <v>801</v>
      </c>
      <c r="D258" s="12"/>
      <c r="E258" s="12"/>
      <c r="F258" s="12"/>
      <c r="G258" s="12"/>
      <c r="H258" s="12"/>
      <c r="I258" s="12"/>
      <c r="J258" s="12"/>
      <c r="K258" s="61">
        <v>863</v>
      </c>
      <c r="L258" s="61">
        <v>25488.71</v>
      </c>
      <c r="M258" s="104">
        <v>0.1</v>
      </c>
      <c r="N258" s="104">
        <v>0.07745824209700927</v>
      </c>
      <c r="O258" s="1"/>
      <c r="P258" s="105">
        <f>IF(ISERROR(K258*$C19/$C$16),0,K258*$C$19/$C$16)</f>
        <v>4</v>
      </c>
      <c r="Q258" s="106">
        <f>IF(ISERROR(L258*$C$19/$C$16),0,L258*$C$19/$C$16)</f>
        <v>4</v>
      </c>
      <c r="R258" s="107">
        <f>IF(ISERROR(K258*$C$20/L462),0,K258*$C$20/L462)</f>
        <v>4</v>
      </c>
      <c r="S258" s="108">
        <f>IF(ISERROR(M258*$C$20),0,M258*$C$20/100)</f>
        <v>4</v>
      </c>
      <c r="T258" s="76"/>
      <c r="U258" s="76"/>
      <c r="V258" s="76"/>
      <c r="W258" s="76"/>
      <c r="X258" s="76"/>
    </row>
    <row r="259" spans="1:24" ht="12.75" outlineLevel="1">
      <c r="A259" s="103" t="s">
        <v>177</v>
      </c>
      <c r="B259" s="2" t="s">
        <v>2906</v>
      </c>
      <c r="C259" s="2" t="s">
        <v>2032</v>
      </c>
      <c r="D259" s="12"/>
      <c r="E259" s="12"/>
      <c r="F259" s="12"/>
      <c r="G259" s="12"/>
      <c r="H259" s="12"/>
      <c r="I259" s="12"/>
      <c r="J259" s="12"/>
      <c r="K259" s="61">
        <v>3337</v>
      </c>
      <c r="L259" s="61">
        <v>284117.76</v>
      </c>
      <c r="M259" s="104">
        <v>0.9</v>
      </c>
      <c r="N259" s="104">
        <v>0.8634121631946058</v>
      </c>
      <c r="O259" s="1"/>
      <c r="P259" s="105">
        <f>IF(ISERROR(K259*$C19/$C$16),0,K259*$C$19/$C$16)</f>
        <v>4</v>
      </c>
      <c r="Q259" s="106">
        <f>IF(ISERROR(L259*$C$19/$C$16),0,L259*$C$19/$C$16)</f>
        <v>4</v>
      </c>
      <c r="R259" s="107">
        <f>IF(ISERROR(K259*$C$20/L463),0,K259*$C$20/L463)</f>
        <v>4</v>
      </c>
      <c r="S259" s="108">
        <f>IF(ISERROR(M259*$C$20),0,M259*$C$20/100)</f>
        <v>4</v>
      </c>
      <c r="T259" s="76"/>
      <c r="U259" s="76"/>
      <c r="V259" s="76"/>
      <c r="W259" s="76"/>
      <c r="X259" s="76"/>
    </row>
    <row r="260" spans="1:24" ht="12.75" outlineLevel="1">
      <c r="A260" s="103" t="s">
        <v>191</v>
      </c>
      <c r="B260" s="2" t="s">
        <v>2911</v>
      </c>
      <c r="C260" s="2" t="s">
        <v>1047</v>
      </c>
      <c r="D260" s="12"/>
      <c r="E260" s="12"/>
      <c r="F260" s="12"/>
      <c r="G260" s="12"/>
      <c r="H260" s="12"/>
      <c r="I260" s="12"/>
      <c r="J260" s="12"/>
      <c r="K260" s="61">
        <v>18998</v>
      </c>
      <c r="L260" s="61">
        <v>73674.24</v>
      </c>
      <c r="M260" s="104">
        <v>0.2</v>
      </c>
      <c r="N260" s="104">
        <v>0.22389038590941499</v>
      </c>
      <c r="O260" s="1"/>
      <c r="P260" s="105">
        <f>IF(ISERROR(K260*$C19/$C$16),0,K260*$C$19/$C$16)</f>
        <v>4</v>
      </c>
      <c r="Q260" s="106">
        <f>IF(ISERROR(L260*$C$19/$C$16),0,L260*$C$19/$C$16)</f>
        <v>4</v>
      </c>
      <c r="R260" s="107">
        <f>IF(ISERROR(K260*$C$20/L464),0,K260*$C$20/L464)</f>
        <v>4</v>
      </c>
      <c r="S260" s="108">
        <f>IF(ISERROR(M260*$C$20),0,M260*$C$20/100)</f>
        <v>4</v>
      </c>
      <c r="T260" s="76"/>
      <c r="U260" s="76"/>
      <c r="V260" s="76"/>
      <c r="W260" s="76"/>
      <c r="X260" s="76"/>
    </row>
    <row r="261" spans="1:24" ht="12.75" outlineLevel="1">
      <c r="A261" s="103" t="s">
        <v>204</v>
      </c>
      <c r="B261" s="2" t="s">
        <v>2916</v>
      </c>
      <c r="C261" s="2" t="s">
        <v>2313</v>
      </c>
      <c r="D261" s="12"/>
      <c r="E261" s="12"/>
      <c r="F261" s="12"/>
      <c r="G261" s="12"/>
      <c r="H261" s="12"/>
      <c r="I261" s="12"/>
      <c r="J261" s="12"/>
      <c r="K261" s="61">
        <v>4783</v>
      </c>
      <c r="L261" s="61">
        <v>264987.68</v>
      </c>
      <c r="M261" s="104">
        <v>0.8</v>
      </c>
      <c r="N261" s="104">
        <v>0.8052773118045136</v>
      </c>
      <c r="O261" s="104">
        <v>1137.34</v>
      </c>
      <c r="P261" s="105">
        <f>IF(ISERROR(K261*$C19/$C$16),0,K261*$C$19/$C$16)</f>
        <v>4</v>
      </c>
      <c r="Q261" s="106">
        <f>IF(ISERROR(L261*$C$19/$C$16),0,L261*$C$19/$C$16)</f>
        <v>4</v>
      </c>
      <c r="R261" s="107">
        <f>IF(ISERROR(K261*$C$20/L465),0,K261*$C$20/L465)</f>
        <v>4</v>
      </c>
      <c r="S261" s="108">
        <f>IF(ISERROR(M261*$C$20),0,M261*$C$20/100)</f>
        <v>4</v>
      </c>
      <c r="T261" s="76"/>
      <c r="U261" s="76"/>
      <c r="V261" s="76"/>
      <c r="W261" s="76"/>
      <c r="X261" s="76"/>
    </row>
    <row r="262" spans="1:24" ht="12.75" outlineLevel="1">
      <c r="A262" s="103" t="s">
        <v>217</v>
      </c>
      <c r="B262" s="2" t="s">
        <v>2921</v>
      </c>
      <c r="C262" s="2" t="s">
        <v>349</v>
      </c>
      <c r="D262" s="12"/>
      <c r="E262" s="12"/>
      <c r="F262" s="12"/>
      <c r="G262" s="12"/>
      <c r="H262" s="12"/>
      <c r="I262" s="12"/>
      <c r="J262" s="12"/>
      <c r="K262" s="61">
        <v>1715</v>
      </c>
      <c r="L262" s="61">
        <v>145029.85</v>
      </c>
      <c r="M262" s="104">
        <v>0.4</v>
      </c>
      <c r="N262" s="104">
        <v>0.4407346324154082</v>
      </c>
      <c r="O262" s="1"/>
      <c r="P262" s="105">
        <f>IF(ISERROR(K262*$C19/$C$16),0,K262*$C$19/$C$16)</f>
        <v>4</v>
      </c>
      <c r="Q262" s="106">
        <f>IF(ISERROR(L262*$C$19/$C$16),0,L262*$C$19/$C$16)</f>
        <v>4</v>
      </c>
      <c r="R262" s="107">
        <f>IF(ISERROR(K262*$C$20/L466),0,K262*$C$20/L466)</f>
        <v>4</v>
      </c>
      <c r="S262" s="108">
        <f>IF(ISERROR(M262*$C$20),0,M262*$C$20/100)</f>
        <v>4</v>
      </c>
      <c r="T262" s="76"/>
      <c r="U262" s="76"/>
      <c r="V262" s="76"/>
      <c r="W262" s="76"/>
      <c r="X262" s="76"/>
    </row>
    <row r="263" spans="1:24" ht="12.75" outlineLevel="1">
      <c r="A263" s="103" t="s">
        <v>230</v>
      </c>
      <c r="B263" s="2" t="s">
        <v>2926</v>
      </c>
      <c r="C263" s="2" t="s">
        <v>2058</v>
      </c>
      <c r="D263" s="12"/>
      <c r="E263" s="12"/>
      <c r="F263" s="12"/>
      <c r="G263" s="12"/>
      <c r="H263" s="12"/>
      <c r="I263" s="12"/>
      <c r="J263" s="12"/>
      <c r="K263" s="61">
        <v>9734</v>
      </c>
      <c r="L263" s="61">
        <v>86610.4</v>
      </c>
      <c r="M263" s="104">
        <v>0.3</v>
      </c>
      <c r="N263" s="104">
        <v>0.2632023876970946</v>
      </c>
      <c r="O263" s="1"/>
      <c r="P263" s="105">
        <f>IF(ISERROR(K263*$C19/$C$16),0,K263*$C$19/$C$16)</f>
        <v>4</v>
      </c>
      <c r="Q263" s="106">
        <f>IF(ISERROR(L263*$C$19/$C$16),0,L263*$C$19/$C$16)</f>
        <v>4</v>
      </c>
      <c r="R263" s="107">
        <f>IF(ISERROR(K263*$C$20/L467),0,K263*$C$20/L467)</f>
        <v>4</v>
      </c>
      <c r="S263" s="108">
        <f>IF(ISERROR(M263*$C$20),0,M263*$C$20/100)</f>
        <v>4</v>
      </c>
      <c r="T263" s="76"/>
      <c r="U263" s="76"/>
      <c r="V263" s="76"/>
      <c r="W263" s="76"/>
      <c r="X263" s="76"/>
    </row>
    <row r="264" spans="1:24" ht="12.75" outlineLevel="1">
      <c r="A264" s="103" t="s">
        <v>243</v>
      </c>
      <c r="B264" s="2" t="s">
        <v>2931</v>
      </c>
      <c r="C264" s="2" t="s">
        <v>2787</v>
      </c>
      <c r="D264" s="12"/>
      <c r="E264" s="12"/>
      <c r="F264" s="12"/>
      <c r="G264" s="12"/>
      <c r="H264" s="12"/>
      <c r="I264" s="12"/>
      <c r="J264" s="12"/>
      <c r="K264" s="61">
        <v>13753</v>
      </c>
      <c r="L264" s="61">
        <v>53322.63</v>
      </c>
      <c r="M264" s="104">
        <v>0.2</v>
      </c>
      <c r="N264" s="104">
        <v>0.16204339818646174</v>
      </c>
      <c r="O264" s="1"/>
      <c r="P264" s="105">
        <f>IF(ISERROR(K264*$C19/$C$16),0,K264*$C$19/$C$16)</f>
        <v>4</v>
      </c>
      <c r="Q264" s="106">
        <f>IF(ISERROR(L264*$C$19/$C$16),0,L264*$C$19/$C$16)</f>
        <v>4</v>
      </c>
      <c r="R264" s="107">
        <f>IF(ISERROR(K264*$C$20/L468),0,K264*$C$20/L468)</f>
        <v>4</v>
      </c>
      <c r="S264" s="108">
        <f>IF(ISERROR(M264*$C$20),0,M264*$C$20/100)</f>
        <v>4</v>
      </c>
      <c r="T264" s="76"/>
      <c r="U264" s="76"/>
      <c r="V264" s="76"/>
      <c r="W264" s="76"/>
      <c r="X264" s="76"/>
    </row>
    <row r="265" spans="1:24" ht="12.75" outlineLevel="1">
      <c r="A265" s="103" t="s">
        <v>253</v>
      </c>
      <c r="B265" s="2" t="s">
        <v>2936</v>
      </c>
      <c r="C265" s="2" t="s">
        <v>880</v>
      </c>
      <c r="D265" s="12"/>
      <c r="E265" s="12"/>
      <c r="F265" s="12"/>
      <c r="G265" s="12"/>
      <c r="H265" s="12"/>
      <c r="I265" s="12"/>
      <c r="J265" s="12"/>
      <c r="K265" s="61">
        <v>779</v>
      </c>
      <c r="L265" s="61">
        <v>27023.4</v>
      </c>
      <c r="M265" s="104">
        <v>0.1</v>
      </c>
      <c r="N265" s="104">
        <v>0.08212204774130666</v>
      </c>
      <c r="O265" s="1"/>
      <c r="P265" s="105">
        <f>IF(ISERROR(K265*$C19/$C$16),0,K265*$C$19/$C$16)</f>
        <v>4</v>
      </c>
      <c r="Q265" s="106">
        <f>IF(ISERROR(L265*$C$19/$C$16),0,L265*$C$19/$C$16)</f>
        <v>4</v>
      </c>
      <c r="R265" s="107">
        <f>IF(ISERROR(K265*$C$20/L469),0,K265*$C$20/L469)</f>
        <v>4</v>
      </c>
      <c r="S265" s="108">
        <f>IF(ISERROR(M265*$C$20),0,M265*$C$20/100)</f>
        <v>4</v>
      </c>
      <c r="T265" s="76"/>
      <c r="U265" s="76"/>
      <c r="V265" s="76"/>
      <c r="W265" s="76"/>
      <c r="X265" s="76"/>
    </row>
    <row r="266" spans="1:24" ht="12.75" outlineLevel="1">
      <c r="A266" s="103" t="s">
        <v>267</v>
      </c>
      <c r="B266" s="2" t="s">
        <v>2941</v>
      </c>
      <c r="C266" s="2" t="s">
        <v>1620</v>
      </c>
      <c r="D266" s="12"/>
      <c r="E266" s="12"/>
      <c r="F266" s="12"/>
      <c r="G266" s="12"/>
      <c r="H266" s="12"/>
      <c r="I266" s="12"/>
      <c r="J266" s="12"/>
      <c r="K266" s="61">
        <v>10561</v>
      </c>
      <c r="L266" s="61">
        <v>156883.66</v>
      </c>
      <c r="M266" s="104">
        <v>0.5</v>
      </c>
      <c r="N266" s="104">
        <v>0.47675745525547936</v>
      </c>
      <c r="O266" s="1"/>
      <c r="P266" s="105">
        <f>IF(ISERROR(K266*$C19/$C$16),0,K266*$C$19/$C$16)</f>
        <v>4</v>
      </c>
      <c r="Q266" s="106">
        <f>IF(ISERROR(L266*$C$19/$C$16),0,L266*$C$19/$C$16)</f>
        <v>4</v>
      </c>
      <c r="R266" s="107">
        <f>IF(ISERROR(K266*$C$20/L470),0,K266*$C$20/L470)</f>
        <v>4</v>
      </c>
      <c r="S266" s="108">
        <f>IF(ISERROR(M266*$C$20),0,M266*$C$20/100)</f>
        <v>4</v>
      </c>
      <c r="T266" s="76"/>
      <c r="U266" s="76"/>
      <c r="V266" s="76"/>
      <c r="W266" s="76"/>
      <c r="X266" s="76"/>
    </row>
    <row r="267" spans="1:24" ht="12.75" outlineLevel="1">
      <c r="A267" s="103" t="s">
        <v>281</v>
      </c>
      <c r="B267" s="2" t="s">
        <v>2946</v>
      </c>
      <c r="C267" s="2" t="s">
        <v>1646</v>
      </c>
      <c r="D267" s="12"/>
      <c r="E267" s="12"/>
      <c r="F267" s="12"/>
      <c r="G267" s="12"/>
      <c r="H267" s="12"/>
      <c r="I267" s="12"/>
      <c r="J267" s="12"/>
      <c r="K267" s="61">
        <v>1886</v>
      </c>
      <c r="L267" s="61">
        <v>14591.98</v>
      </c>
      <c r="M267" s="104">
        <v>0</v>
      </c>
      <c r="N267" s="104">
        <v>0.04434391224643057</v>
      </c>
      <c r="O267" s="1"/>
      <c r="P267" s="105">
        <f>IF(ISERROR(K267*$C19/$C$16),0,K267*$C$19/$C$16)</f>
        <v>4</v>
      </c>
      <c r="Q267" s="106">
        <f>IF(ISERROR(L267*$C$19/$C$16),0,L267*$C$19/$C$16)</f>
        <v>4</v>
      </c>
      <c r="R267" s="107">
        <f>IF(ISERROR(K267*$C$20/L471),0,K267*$C$20/L471)</f>
        <v>4</v>
      </c>
      <c r="S267" s="108">
        <f>IF(ISERROR(M267*$C$20),0,M267*$C$20/100)</f>
        <v>4</v>
      </c>
      <c r="T267" s="76"/>
      <c r="U267" s="76"/>
      <c r="V267" s="76"/>
      <c r="W267" s="76"/>
      <c r="X267" s="76"/>
    </row>
    <row r="268" spans="1:24" ht="12.75" outlineLevel="1">
      <c r="A268" s="103" t="s">
        <v>293</v>
      </c>
      <c r="B268" s="2" t="s">
        <v>2951</v>
      </c>
      <c r="C268" s="2" t="s">
        <v>110</v>
      </c>
      <c r="D268" s="12"/>
      <c r="E268" s="12"/>
      <c r="F268" s="12"/>
      <c r="G268" s="12"/>
      <c r="H268" s="12"/>
      <c r="I268" s="12"/>
      <c r="J268" s="12"/>
      <c r="K268" s="61">
        <v>805</v>
      </c>
      <c r="L268" s="61">
        <v>23518.08</v>
      </c>
      <c r="M268" s="104">
        <v>0.1</v>
      </c>
      <c r="N268" s="104">
        <v>0.07146964810289856</v>
      </c>
      <c r="O268" s="1"/>
      <c r="P268" s="105">
        <f>IF(ISERROR(K268*$C19/$C$16),0,K268*$C$19/$C$16)</f>
        <v>4</v>
      </c>
      <c r="Q268" s="106">
        <f>IF(ISERROR(L268*$C$19/$C$16),0,L268*$C$19/$C$16)</f>
        <v>4</v>
      </c>
      <c r="R268" s="107">
        <f>IF(ISERROR(K268*$C$20/L472),0,K268*$C$20/L472)</f>
        <v>4</v>
      </c>
      <c r="S268" s="108">
        <f>IF(ISERROR(M268*$C$20),0,M268*$C$20/100)</f>
        <v>4</v>
      </c>
      <c r="T268" s="76"/>
      <c r="U268" s="76"/>
      <c r="V268" s="76"/>
      <c r="W268" s="76"/>
      <c r="X268" s="76"/>
    </row>
    <row r="269" spans="1:24" ht="12.75" outlineLevel="1">
      <c r="A269" s="103" t="s">
        <v>306</v>
      </c>
      <c r="B269" s="2" t="s">
        <v>2956</v>
      </c>
      <c r="C269" s="2" t="s">
        <v>2213</v>
      </c>
      <c r="D269" s="12"/>
      <c r="E269" s="12"/>
      <c r="F269" s="12"/>
      <c r="G269" s="12"/>
      <c r="H269" s="12"/>
      <c r="I269" s="12"/>
      <c r="J269" s="12"/>
      <c r="K269" s="61">
        <v>40363</v>
      </c>
      <c r="L269" s="61">
        <v>169928.23</v>
      </c>
      <c r="M269" s="104">
        <v>0.5</v>
      </c>
      <c r="N269" s="104">
        <v>0.5163989067495481</v>
      </c>
      <c r="O269" s="1"/>
      <c r="P269" s="105">
        <f>IF(ISERROR(K269*$C19/$C$16),0,K269*$C$19/$C$16)</f>
        <v>4</v>
      </c>
      <c r="Q269" s="106">
        <f>IF(ISERROR(L269*$C$19/$C$16),0,L269*$C$19/$C$16)</f>
        <v>4</v>
      </c>
      <c r="R269" s="107">
        <f>IF(ISERROR(K269*$C$20/L473),0,K269*$C$20/L473)</f>
        <v>4</v>
      </c>
      <c r="S269" s="108">
        <f>IF(ISERROR(M269*$C$20),0,M269*$C$20/100)</f>
        <v>4</v>
      </c>
      <c r="T269" s="76"/>
      <c r="U269" s="76"/>
      <c r="V269" s="76"/>
      <c r="W269" s="76"/>
      <c r="X269" s="76"/>
    </row>
    <row r="270" spans="1:24" ht="12.75" outlineLevel="1">
      <c r="A270" s="103" t="s">
        <v>318</v>
      </c>
      <c r="B270" s="2" t="s">
        <v>2961</v>
      </c>
      <c r="C270" s="2" t="s">
        <v>982</v>
      </c>
      <c r="D270" s="12"/>
      <c r="E270" s="12"/>
      <c r="F270" s="12"/>
      <c r="G270" s="12"/>
      <c r="H270" s="12"/>
      <c r="I270" s="12"/>
      <c r="J270" s="12"/>
      <c r="K270" s="61">
        <v>24387</v>
      </c>
      <c r="L270" s="61">
        <v>26167.25</v>
      </c>
      <c r="M270" s="104">
        <v>0.1</v>
      </c>
      <c r="N270" s="104">
        <v>0.0795202733097503</v>
      </c>
      <c r="O270" s="1"/>
      <c r="P270" s="105">
        <f>IF(ISERROR(K270*$C19/$C$16),0,K270*$C$19/$C$16)</f>
        <v>4</v>
      </c>
      <c r="Q270" s="106">
        <f>IF(ISERROR(L270*$C$19/$C$16),0,L270*$C$19/$C$16)</f>
        <v>4</v>
      </c>
      <c r="R270" s="107">
        <f>IF(ISERROR(K270*$C$20/L474),0,K270*$C$20/L474)</f>
        <v>4</v>
      </c>
      <c r="S270" s="108">
        <f>IF(ISERROR(M270*$C$20),0,M270*$C$20/100)</f>
        <v>4</v>
      </c>
      <c r="T270" s="76"/>
      <c r="U270" s="76"/>
      <c r="V270" s="76"/>
      <c r="W270" s="76"/>
      <c r="X270" s="76"/>
    </row>
    <row r="271" spans="1:24" ht="12.75" outlineLevel="1">
      <c r="A271" s="103" t="s">
        <v>332</v>
      </c>
      <c r="B271" s="2" t="s">
        <v>2966</v>
      </c>
      <c r="C271" s="2" t="s">
        <v>1215</v>
      </c>
      <c r="D271" s="12"/>
      <c r="E271" s="12"/>
      <c r="F271" s="12"/>
      <c r="G271" s="12"/>
      <c r="H271" s="12"/>
      <c r="I271" s="12"/>
      <c r="J271" s="12"/>
      <c r="K271" s="61">
        <v>5948</v>
      </c>
      <c r="L271" s="61">
        <v>73190.14</v>
      </c>
      <c r="M271" s="104">
        <v>0.2</v>
      </c>
      <c r="N271" s="104">
        <v>0.2224192429995085</v>
      </c>
      <c r="O271" s="1"/>
      <c r="P271" s="105">
        <f>IF(ISERROR(K271*$C19/$C$16),0,K271*$C$19/$C$16)</f>
        <v>4</v>
      </c>
      <c r="Q271" s="106">
        <f>IF(ISERROR(L271*$C$19/$C$16),0,L271*$C$19/$C$16)</f>
        <v>4</v>
      </c>
      <c r="R271" s="107">
        <f>IF(ISERROR(K271*$C$20/L475),0,K271*$C$20/L475)</f>
        <v>4</v>
      </c>
      <c r="S271" s="108">
        <f>IF(ISERROR(M271*$C$20),0,M271*$C$20/100)</f>
        <v>4</v>
      </c>
      <c r="T271" s="76"/>
      <c r="U271" s="76"/>
      <c r="V271" s="76"/>
      <c r="W271" s="76"/>
      <c r="X271" s="76"/>
    </row>
    <row r="272" spans="1:24" ht="12.75" outlineLevel="1">
      <c r="A272" s="103" t="s">
        <v>345</v>
      </c>
      <c r="B272" s="2" t="s">
        <v>2971</v>
      </c>
      <c r="C272" s="2" t="s">
        <v>2556</v>
      </c>
      <c r="D272" s="12"/>
      <c r="E272" s="12"/>
      <c r="F272" s="12"/>
      <c r="G272" s="12"/>
      <c r="H272" s="12"/>
      <c r="I272" s="12"/>
      <c r="J272" s="12"/>
      <c r="K272" s="61">
        <v>1493</v>
      </c>
      <c r="L272" s="61">
        <v>35115.36</v>
      </c>
      <c r="M272" s="104">
        <v>0.1</v>
      </c>
      <c r="N272" s="104">
        <v>0.10671289587443364</v>
      </c>
      <c r="O272" s="1"/>
      <c r="P272" s="105">
        <f>IF(ISERROR(K272*$C19/$C$16),0,K272*$C$19/$C$16)</f>
        <v>4</v>
      </c>
      <c r="Q272" s="106">
        <f>IF(ISERROR(L272*$C$19/$C$16),0,L272*$C$19/$C$16)</f>
        <v>4</v>
      </c>
      <c r="R272" s="107">
        <f>IF(ISERROR(K272*$C$20/L476),0,K272*$C$20/L476)</f>
        <v>4</v>
      </c>
      <c r="S272" s="108">
        <f>IF(ISERROR(M272*$C$20),0,M272*$C$20/100)</f>
        <v>4</v>
      </c>
      <c r="T272" s="76"/>
      <c r="U272" s="76"/>
      <c r="V272" s="76"/>
      <c r="W272" s="76"/>
      <c r="X272" s="76"/>
    </row>
    <row r="273" spans="1:24" ht="12.75" outlineLevel="1">
      <c r="A273" s="103" t="s">
        <v>358</v>
      </c>
      <c r="B273" s="2" t="s">
        <v>2976</v>
      </c>
      <c r="C273" s="2" t="s">
        <v>2622</v>
      </c>
      <c r="D273" s="12"/>
      <c r="E273" s="12"/>
      <c r="F273" s="12"/>
      <c r="G273" s="12"/>
      <c r="H273" s="12"/>
      <c r="I273" s="12"/>
      <c r="J273" s="12"/>
      <c r="K273" s="61">
        <v>5979</v>
      </c>
      <c r="L273" s="61">
        <v>98249.8</v>
      </c>
      <c r="M273" s="104">
        <v>0.3</v>
      </c>
      <c r="N273" s="104">
        <v>0.29857363493023936</v>
      </c>
      <c r="O273" s="104">
        <v>1035.4</v>
      </c>
      <c r="P273" s="105">
        <f>IF(ISERROR(K273*$C19/$C$16),0,K273*$C$19/$C$16)</f>
        <v>4</v>
      </c>
      <c r="Q273" s="106">
        <f>IF(ISERROR(L273*$C$19/$C$16),0,L273*$C$19/$C$16)</f>
        <v>4</v>
      </c>
      <c r="R273" s="107">
        <f>IF(ISERROR(K273*$C$20/L477),0,K273*$C$20/L477)</f>
        <v>4</v>
      </c>
      <c r="S273" s="108">
        <f>IF(ISERROR(M273*$C$20),0,M273*$C$20/100)</f>
        <v>4</v>
      </c>
      <c r="T273" s="76"/>
      <c r="U273" s="76"/>
      <c r="V273" s="76"/>
      <c r="W273" s="76"/>
      <c r="X273" s="76"/>
    </row>
    <row r="274" spans="1:24" ht="12.75" outlineLevel="1">
      <c r="A274" s="103" t="s">
        <v>371</v>
      </c>
      <c r="B274" s="2" t="s">
        <v>2981</v>
      </c>
      <c r="C274" s="2" t="s">
        <v>1633</v>
      </c>
      <c r="D274" s="12"/>
      <c r="E274" s="12"/>
      <c r="F274" s="12"/>
      <c r="G274" s="12"/>
      <c r="H274" s="12"/>
      <c r="I274" s="12"/>
      <c r="J274" s="12"/>
      <c r="K274" s="61">
        <v>8379</v>
      </c>
      <c r="L274" s="61">
        <v>104569.92</v>
      </c>
      <c r="M274" s="104">
        <v>0.3</v>
      </c>
      <c r="N274" s="104">
        <v>0.31777999668970663</v>
      </c>
      <c r="O274" s="1"/>
      <c r="P274" s="105">
        <f>IF(ISERROR(K274*$C19/$C$16),0,K274*$C$19/$C$16)</f>
        <v>4</v>
      </c>
      <c r="Q274" s="106">
        <f>IF(ISERROR(L274*$C$19/$C$16),0,L274*$C$19/$C$16)</f>
        <v>4</v>
      </c>
      <c r="R274" s="107">
        <f>IF(ISERROR(K274*$C$20/L478),0,K274*$C$20/L478)</f>
        <v>4</v>
      </c>
      <c r="S274" s="108">
        <f>IF(ISERROR(M274*$C$20),0,M274*$C$20/100)</f>
        <v>4</v>
      </c>
      <c r="T274" s="76"/>
      <c r="U274" s="76"/>
      <c r="V274" s="76"/>
      <c r="W274" s="76"/>
      <c r="X274" s="76"/>
    </row>
    <row r="275" spans="1:24" ht="12.75" outlineLevel="1">
      <c r="A275" s="103" t="s">
        <v>381</v>
      </c>
      <c r="B275" s="2" t="s">
        <v>2986</v>
      </c>
      <c r="C275" s="2" t="s">
        <v>2094</v>
      </c>
      <c r="D275" s="12"/>
      <c r="E275" s="12"/>
      <c r="F275" s="12"/>
      <c r="G275" s="12"/>
      <c r="H275" s="12"/>
      <c r="I275" s="12"/>
      <c r="J275" s="12"/>
      <c r="K275" s="61">
        <v>1149</v>
      </c>
      <c r="L275" s="61">
        <v>38606.4</v>
      </c>
      <c r="M275" s="104">
        <v>0.1</v>
      </c>
      <c r="N275" s="104">
        <v>0.11732189968397688</v>
      </c>
      <c r="O275" s="1"/>
      <c r="P275" s="105">
        <f>IF(ISERROR(K275*$C19/$C$16),0,K275*$C$19/$C$16)</f>
        <v>4</v>
      </c>
      <c r="Q275" s="106">
        <f>IF(ISERROR(L275*$C$19/$C$16),0,L275*$C$19/$C$16)</f>
        <v>4</v>
      </c>
      <c r="R275" s="107">
        <f>IF(ISERROR(K275*$C$20/L479),0,K275*$C$20/L479)</f>
        <v>4</v>
      </c>
      <c r="S275" s="108">
        <f>IF(ISERROR(M275*$C$20),0,M275*$C$20/100)</f>
        <v>4</v>
      </c>
      <c r="T275" s="76"/>
      <c r="U275" s="76"/>
      <c r="V275" s="76"/>
      <c r="W275" s="76"/>
      <c r="X275" s="76"/>
    </row>
    <row r="276" spans="1:24" ht="12.75" outlineLevel="1">
      <c r="A276" s="103" t="s">
        <v>394</v>
      </c>
      <c r="B276" s="2" t="s">
        <v>2991</v>
      </c>
      <c r="C276" s="2" t="s">
        <v>2635</v>
      </c>
      <c r="D276" s="12"/>
      <c r="E276" s="12"/>
      <c r="F276" s="12"/>
      <c r="G276" s="12"/>
      <c r="H276" s="12"/>
      <c r="I276" s="12"/>
      <c r="J276" s="12"/>
      <c r="K276" s="61">
        <v>12581</v>
      </c>
      <c r="L276" s="61">
        <v>36019.4</v>
      </c>
      <c r="M276" s="104">
        <v>0.1</v>
      </c>
      <c r="N276" s="104">
        <v>0.10946020435671384</v>
      </c>
      <c r="O276" s="1"/>
      <c r="P276" s="105">
        <f>IF(ISERROR(K276*$C19/$C$16),0,K276*$C$19/$C$16)</f>
        <v>4</v>
      </c>
      <c r="Q276" s="106">
        <f>IF(ISERROR(L276*$C$19/$C$16),0,L276*$C$19/$C$16)</f>
        <v>4</v>
      </c>
      <c r="R276" s="107">
        <f>IF(ISERROR(K276*$C$20/L480),0,K276*$C$20/L480)</f>
        <v>4</v>
      </c>
      <c r="S276" s="108">
        <f>IF(ISERROR(M276*$C$20),0,M276*$C$20/100)</f>
        <v>4</v>
      </c>
      <c r="T276" s="76"/>
      <c r="U276" s="76"/>
      <c r="V276" s="76"/>
      <c r="W276" s="76"/>
      <c r="X276" s="76"/>
    </row>
    <row r="277" spans="1:24" ht="12.75" outlineLevel="1">
      <c r="A277" s="103" t="s">
        <v>408</v>
      </c>
      <c r="B277" s="2" t="s">
        <v>2996</v>
      </c>
      <c r="C277" s="2" t="s">
        <v>724</v>
      </c>
      <c r="D277" s="12"/>
      <c r="E277" s="12"/>
      <c r="F277" s="12"/>
      <c r="G277" s="12"/>
      <c r="H277" s="12"/>
      <c r="I277" s="12"/>
      <c r="J277" s="12"/>
      <c r="K277" s="61">
        <v>997</v>
      </c>
      <c r="L277" s="61">
        <v>182650.4</v>
      </c>
      <c r="M277" s="104">
        <v>0.6</v>
      </c>
      <c r="N277" s="104">
        <v>0.5550606092782091</v>
      </c>
      <c r="O277" s="1"/>
      <c r="P277" s="105">
        <f>IF(ISERROR(K277*$C19/$C$16),0,K277*$C$19/$C$16)</f>
        <v>4</v>
      </c>
      <c r="Q277" s="106">
        <f>IF(ISERROR(L277*$C$19/$C$16),0,L277*$C$19/$C$16)</f>
        <v>4</v>
      </c>
      <c r="R277" s="107">
        <f>IF(ISERROR(K277*$C$20/L481),0,K277*$C$20/L481)</f>
        <v>4</v>
      </c>
      <c r="S277" s="108">
        <f>IF(ISERROR(M277*$C$20),0,M277*$C$20/100)</f>
        <v>4</v>
      </c>
      <c r="T277" s="76"/>
      <c r="U277" s="76"/>
      <c r="V277" s="76"/>
      <c r="W277" s="76"/>
      <c r="X277" s="76"/>
    </row>
    <row r="278" spans="1:24" ht="12.75" outlineLevel="1">
      <c r="A278" s="103" t="s">
        <v>422</v>
      </c>
      <c r="B278" s="2" t="s">
        <v>3001</v>
      </c>
      <c r="C278" s="2" t="s">
        <v>761</v>
      </c>
      <c r="D278" s="12"/>
      <c r="E278" s="12"/>
      <c r="F278" s="12"/>
      <c r="G278" s="12"/>
      <c r="H278" s="12"/>
      <c r="I278" s="12"/>
      <c r="J278" s="12"/>
      <c r="K278" s="61">
        <v>4862</v>
      </c>
      <c r="L278" s="61">
        <v>434225.22</v>
      </c>
      <c r="M278" s="104">
        <v>1.3</v>
      </c>
      <c r="N278" s="104">
        <v>1.3195772644197024</v>
      </c>
      <c r="O278" s="1"/>
      <c r="P278" s="105">
        <f>IF(ISERROR(K278*$C19/$C$16),0,K278*$C$19/$C$16)</f>
        <v>4</v>
      </c>
      <c r="Q278" s="106">
        <f>IF(ISERROR(L278*$C$19/$C$16),0,L278*$C$19/$C$16)</f>
        <v>4</v>
      </c>
      <c r="R278" s="107">
        <f>IF(ISERROR(K278*$C$20/L482),0,K278*$C$20/L482)</f>
        <v>4</v>
      </c>
      <c r="S278" s="108">
        <f>IF(ISERROR(M278*$C$20),0,M278*$C$20/100)</f>
        <v>4</v>
      </c>
      <c r="T278" s="76"/>
      <c r="U278" s="76"/>
      <c r="V278" s="76"/>
      <c r="W278" s="76"/>
      <c r="X278" s="76"/>
    </row>
    <row r="279" spans="1:24" ht="12.75" outlineLevel="1">
      <c r="A279" s="103" t="s">
        <v>434</v>
      </c>
      <c r="B279" s="2" t="s">
        <v>3006</v>
      </c>
      <c r="C279" s="2" t="s">
        <v>412</v>
      </c>
      <c r="D279" s="12"/>
      <c r="E279" s="12"/>
      <c r="F279" s="12"/>
      <c r="G279" s="12"/>
      <c r="H279" s="12"/>
      <c r="I279" s="12"/>
      <c r="J279" s="12"/>
      <c r="K279" s="61">
        <v>2043</v>
      </c>
      <c r="L279" s="61">
        <v>165800.47</v>
      </c>
      <c r="M279" s="104">
        <v>0.5</v>
      </c>
      <c r="N279" s="104">
        <v>0.5038549595117965</v>
      </c>
      <c r="O279" s="1"/>
      <c r="P279" s="105">
        <f>IF(ISERROR(K279*$C19/$C$16),0,K279*$C$19/$C$16)</f>
        <v>4</v>
      </c>
      <c r="Q279" s="106">
        <f>IF(ISERROR(L279*$C$19/$C$16),0,L279*$C$19/$C$16)</f>
        <v>4</v>
      </c>
      <c r="R279" s="107">
        <f>IF(ISERROR(K279*$C$20/L483),0,K279*$C$20/L483)</f>
        <v>4</v>
      </c>
      <c r="S279" s="108">
        <f>IF(ISERROR(M279*$C$20),0,M279*$C$20/100)</f>
        <v>4</v>
      </c>
      <c r="T279" s="76"/>
      <c r="U279" s="76"/>
      <c r="V279" s="76"/>
      <c r="W279" s="76"/>
      <c r="X279" s="76"/>
    </row>
    <row r="280" spans="1:24" ht="12.75" outlineLevel="1">
      <c r="A280" s="103" t="s">
        <v>448</v>
      </c>
      <c r="B280" s="2" t="s">
        <v>3011</v>
      </c>
      <c r="C280" s="2" t="s">
        <v>438</v>
      </c>
      <c r="D280" s="12"/>
      <c r="E280" s="12"/>
      <c r="F280" s="12"/>
      <c r="G280" s="12"/>
      <c r="H280" s="12"/>
      <c r="I280" s="12"/>
      <c r="J280" s="12"/>
      <c r="K280" s="61">
        <v>534</v>
      </c>
      <c r="L280" s="61">
        <v>47120.16</v>
      </c>
      <c r="M280" s="104">
        <v>0.1</v>
      </c>
      <c r="N280" s="104">
        <v>0.14319456578735498</v>
      </c>
      <c r="O280" s="1"/>
      <c r="P280" s="105">
        <f>IF(ISERROR(K280*$C19/$C$16),0,K280*$C$19/$C$16)</f>
        <v>4</v>
      </c>
      <c r="Q280" s="106">
        <f>IF(ISERROR(L280*$C$19/$C$16),0,L280*$C$19/$C$16)</f>
        <v>4</v>
      </c>
      <c r="R280" s="107">
        <f>IF(ISERROR(K280*$C$20/L484),0,K280*$C$20/L484)</f>
        <v>4</v>
      </c>
      <c r="S280" s="108">
        <f>IF(ISERROR(M280*$C$20),0,M280*$C$20/100)</f>
        <v>4</v>
      </c>
      <c r="T280" s="76"/>
      <c r="U280" s="76"/>
      <c r="V280" s="76"/>
      <c r="W280" s="76"/>
      <c r="X280" s="76"/>
    </row>
    <row r="281" spans="1:24" ht="12.75" outlineLevel="1">
      <c r="A281" s="103" t="s">
        <v>461</v>
      </c>
      <c r="B281" s="2" t="s">
        <v>3016</v>
      </c>
      <c r="C281" s="2" t="s">
        <v>2387</v>
      </c>
      <c r="D281" s="12"/>
      <c r="E281" s="12"/>
      <c r="F281" s="12"/>
      <c r="G281" s="12"/>
      <c r="H281" s="12"/>
      <c r="I281" s="12"/>
      <c r="J281" s="12"/>
      <c r="K281" s="61">
        <v>9737</v>
      </c>
      <c r="L281" s="61">
        <v>82939.77</v>
      </c>
      <c r="M281" s="104">
        <v>0.3</v>
      </c>
      <c r="N281" s="104">
        <v>0.25204762360002786</v>
      </c>
      <c r="O281" s="1"/>
      <c r="P281" s="105">
        <f>IF(ISERROR(K281*$C19/$C$16),0,K281*$C$19/$C$16)</f>
        <v>4</v>
      </c>
      <c r="Q281" s="106">
        <f>IF(ISERROR(L281*$C$19/$C$16),0,L281*$C$19/$C$16)</f>
        <v>4</v>
      </c>
      <c r="R281" s="107">
        <f>IF(ISERROR(K281*$C$20/L485),0,K281*$C$20/L485)</f>
        <v>4</v>
      </c>
      <c r="S281" s="108">
        <f>IF(ISERROR(M281*$C$20),0,M281*$C$20/100)</f>
        <v>4</v>
      </c>
      <c r="T281" s="76"/>
      <c r="U281" s="76"/>
      <c r="V281" s="76"/>
      <c r="W281" s="76"/>
      <c r="X281" s="76"/>
    </row>
    <row r="282" spans="1:24" ht="12.75" outlineLevel="1">
      <c r="A282" s="103" t="s">
        <v>474</v>
      </c>
      <c r="B282" s="2" t="s">
        <v>3021</v>
      </c>
      <c r="C282" s="2" t="s">
        <v>1993</v>
      </c>
      <c r="D282" s="12"/>
      <c r="E282" s="12"/>
      <c r="F282" s="12"/>
      <c r="G282" s="12"/>
      <c r="H282" s="12"/>
      <c r="I282" s="12"/>
      <c r="J282" s="12"/>
      <c r="K282" s="61">
        <v>19923</v>
      </c>
      <c r="L282" s="61">
        <v>225963.81</v>
      </c>
      <c r="M282" s="104">
        <v>0.7</v>
      </c>
      <c r="N282" s="104">
        <v>0.6866867526894301</v>
      </c>
      <c r="O282" s="1"/>
      <c r="P282" s="105">
        <f>IF(ISERROR(K282*$C19/$C$16),0,K282*$C$19/$C$16)</f>
        <v>4</v>
      </c>
      <c r="Q282" s="106">
        <f>IF(ISERROR(L282*$C$19/$C$16),0,L282*$C$19/$C$16)</f>
        <v>4</v>
      </c>
      <c r="R282" s="107">
        <f>IF(ISERROR(K282*$C$20/L486),0,K282*$C$20/L486)</f>
        <v>4</v>
      </c>
      <c r="S282" s="108">
        <f>IF(ISERROR(M282*$C$20),0,M282*$C$20/100)</f>
        <v>4</v>
      </c>
      <c r="T282" s="76"/>
      <c r="U282" s="76"/>
      <c r="V282" s="76"/>
      <c r="W282" s="76"/>
      <c r="X282" s="76"/>
    </row>
    <row r="283" spans="1:24" ht="12.75" outlineLevel="1">
      <c r="A283" s="103" t="s">
        <v>487</v>
      </c>
      <c r="B283" s="2" t="s">
        <v>3026</v>
      </c>
      <c r="C283" s="2" t="s">
        <v>452</v>
      </c>
      <c r="D283" s="12"/>
      <c r="E283" s="12"/>
      <c r="F283" s="12"/>
      <c r="G283" s="12"/>
      <c r="H283" s="12"/>
      <c r="I283" s="12"/>
      <c r="J283" s="12"/>
      <c r="K283" s="61">
        <v>582</v>
      </c>
      <c r="L283" s="61">
        <v>114828.6</v>
      </c>
      <c r="M283" s="104">
        <v>0.3</v>
      </c>
      <c r="N283" s="104">
        <v>0.3489553413437023</v>
      </c>
      <c r="O283" s="1"/>
      <c r="P283" s="105">
        <f>IF(ISERROR(K283*$C19/$C$16),0,K283*$C$19/$C$16)</f>
        <v>4</v>
      </c>
      <c r="Q283" s="106">
        <f>IF(ISERROR(L283*$C$19/$C$16),0,L283*$C$19/$C$16)</f>
        <v>4</v>
      </c>
      <c r="R283" s="107">
        <f>IF(ISERROR(K283*$C$20/L487),0,K283*$C$20/L487)</f>
        <v>4</v>
      </c>
      <c r="S283" s="108">
        <f>IF(ISERROR(M283*$C$20),0,M283*$C$20/100)</f>
        <v>4</v>
      </c>
      <c r="T283" s="76"/>
      <c r="U283" s="76"/>
      <c r="V283" s="76"/>
      <c r="W283" s="76"/>
      <c r="X283" s="76"/>
    </row>
    <row r="284" spans="1:24" ht="12.75" outlineLevel="1">
      <c r="A284" s="103" t="s">
        <v>501</v>
      </c>
      <c r="B284" s="2" t="s">
        <v>3031</v>
      </c>
      <c r="C284" s="2" t="s">
        <v>465</v>
      </c>
      <c r="D284" s="12"/>
      <c r="E284" s="12"/>
      <c r="F284" s="12"/>
      <c r="G284" s="12"/>
      <c r="H284" s="12"/>
      <c r="I284" s="12"/>
      <c r="J284" s="12"/>
      <c r="K284" s="61">
        <v>5136</v>
      </c>
      <c r="L284" s="61">
        <v>164377.68</v>
      </c>
      <c r="M284" s="104">
        <v>0.5</v>
      </c>
      <c r="N284" s="104">
        <v>0.4995312094172172</v>
      </c>
      <c r="O284" s="1"/>
      <c r="P284" s="105">
        <f>IF(ISERROR(K284*$C19/$C$16),0,K284*$C$19/$C$16)</f>
        <v>4</v>
      </c>
      <c r="Q284" s="106">
        <f>IF(ISERROR(L284*$C$19/$C$16),0,L284*$C$19/$C$16)</f>
        <v>4</v>
      </c>
      <c r="R284" s="107">
        <f>IF(ISERROR(K284*$C$20/L488),0,K284*$C$20/L488)</f>
        <v>4</v>
      </c>
      <c r="S284" s="108">
        <f>IF(ISERROR(M284*$C$20),0,M284*$C$20/100)</f>
        <v>4</v>
      </c>
      <c r="T284" s="76"/>
      <c r="U284" s="76"/>
      <c r="V284" s="76"/>
      <c r="W284" s="76"/>
      <c r="X284" s="76"/>
    </row>
    <row r="285" spans="1:24" ht="12.75" outlineLevel="1">
      <c r="A285" s="103" t="s">
        <v>514</v>
      </c>
      <c r="B285" s="2" t="s">
        <v>3036</v>
      </c>
      <c r="C285" s="2" t="s">
        <v>478</v>
      </c>
      <c r="D285" s="12"/>
      <c r="E285" s="12"/>
      <c r="F285" s="12"/>
      <c r="G285" s="12"/>
      <c r="H285" s="12"/>
      <c r="I285" s="12"/>
      <c r="J285" s="12"/>
      <c r="K285" s="61">
        <v>17330</v>
      </c>
      <c r="L285" s="61">
        <v>279099.65</v>
      </c>
      <c r="M285" s="104">
        <v>0.8</v>
      </c>
      <c r="N285" s="104">
        <v>0.8481625103385206</v>
      </c>
      <c r="O285" s="1"/>
      <c r="P285" s="105">
        <f>IF(ISERROR(K285*$C19/$C$16),0,K285*$C$19/$C$16)</f>
        <v>4</v>
      </c>
      <c r="Q285" s="106">
        <f>IF(ISERROR(L285*$C$19/$C$16),0,L285*$C$19/$C$16)</f>
        <v>4</v>
      </c>
      <c r="R285" s="107">
        <f>IF(ISERROR(K285*$C$20/L489),0,K285*$C$20/L489)</f>
        <v>4</v>
      </c>
      <c r="S285" s="108">
        <f>IF(ISERROR(M285*$C$20),0,M285*$C$20/100)</f>
        <v>4</v>
      </c>
      <c r="T285" s="76"/>
      <c r="U285" s="76"/>
      <c r="V285" s="76"/>
      <c r="W285" s="76"/>
      <c r="X285" s="76"/>
    </row>
    <row r="286" spans="1:24" ht="12.75" outlineLevel="1">
      <c r="A286" s="103" t="s">
        <v>526</v>
      </c>
      <c r="B286" s="2" t="s">
        <v>3041</v>
      </c>
      <c r="C286" s="2" t="s">
        <v>776</v>
      </c>
      <c r="D286" s="12"/>
      <c r="E286" s="12"/>
      <c r="F286" s="12"/>
      <c r="G286" s="12"/>
      <c r="H286" s="12"/>
      <c r="I286" s="12"/>
      <c r="J286" s="12"/>
      <c r="K286" s="61">
        <v>4377</v>
      </c>
      <c r="L286" s="61">
        <v>467682.45</v>
      </c>
      <c r="M286" s="104">
        <v>1.4</v>
      </c>
      <c r="N286" s="104">
        <v>1.4212512299218925</v>
      </c>
      <c r="O286" s="1"/>
      <c r="P286" s="105">
        <f>IF(ISERROR(K286*$C19/$C$16),0,K286*$C$19/$C$16)</f>
        <v>4</v>
      </c>
      <c r="Q286" s="106">
        <f>IF(ISERROR(L286*$C$19/$C$16),0,L286*$C$19/$C$16)</f>
        <v>4</v>
      </c>
      <c r="R286" s="107">
        <f>IF(ISERROR(K286*$C$20/L490),0,K286*$C$20/L490)</f>
        <v>4</v>
      </c>
      <c r="S286" s="108">
        <f>IF(ISERROR(M286*$C$20),0,M286*$C$20/100)</f>
        <v>4</v>
      </c>
      <c r="T286" s="76"/>
      <c r="U286" s="76"/>
      <c r="V286" s="76"/>
      <c r="W286" s="76"/>
      <c r="X286" s="76"/>
    </row>
    <row r="287" spans="1:24" ht="12.75" outlineLevel="1">
      <c r="A287" s="103" t="s">
        <v>539</v>
      </c>
      <c r="B287" s="2" t="s">
        <v>3046</v>
      </c>
      <c r="C287" s="2" t="s">
        <v>491</v>
      </c>
      <c r="D287" s="12"/>
      <c r="E287" s="12"/>
      <c r="F287" s="12"/>
      <c r="G287" s="12"/>
      <c r="H287" s="12"/>
      <c r="I287" s="12"/>
      <c r="J287" s="12"/>
      <c r="K287" s="61">
        <v>2171</v>
      </c>
      <c r="L287" s="61">
        <v>163693.4</v>
      </c>
      <c r="M287" s="104">
        <v>0.5</v>
      </c>
      <c r="N287" s="104">
        <v>0.49745173478306975</v>
      </c>
      <c r="O287" s="1"/>
      <c r="P287" s="105">
        <f>IF(ISERROR(K287*$C19/$C$16),0,K287*$C$19/$C$16)</f>
        <v>4</v>
      </c>
      <c r="Q287" s="106">
        <f>IF(ISERROR(L287*$C$19/$C$16),0,L287*$C$19/$C$16)</f>
        <v>4</v>
      </c>
      <c r="R287" s="107">
        <f>IF(ISERROR(K287*$C$20/L491),0,K287*$C$20/L491)</f>
        <v>4</v>
      </c>
      <c r="S287" s="108">
        <f>IF(ISERROR(M287*$C$20),0,M287*$C$20/100)</f>
        <v>4</v>
      </c>
      <c r="T287" s="76"/>
      <c r="U287" s="76"/>
      <c r="V287" s="76"/>
      <c r="W287" s="76"/>
      <c r="X287" s="76"/>
    </row>
    <row r="288" spans="1:24" ht="12.75" outlineLevel="1">
      <c r="A288" s="103" t="s">
        <v>552</v>
      </c>
      <c r="B288" s="2" t="s">
        <v>3051</v>
      </c>
      <c r="C288" s="2" t="s">
        <v>505</v>
      </c>
      <c r="D288" s="12"/>
      <c r="E288" s="12"/>
      <c r="F288" s="12"/>
      <c r="G288" s="12"/>
      <c r="H288" s="12"/>
      <c r="I288" s="12"/>
      <c r="J288" s="12"/>
      <c r="K288" s="61">
        <v>1138</v>
      </c>
      <c r="L288" s="61">
        <v>89776.82</v>
      </c>
      <c r="M288" s="104">
        <v>0.3</v>
      </c>
      <c r="N288" s="104">
        <v>0.2728248961308604</v>
      </c>
      <c r="O288" s="1"/>
      <c r="P288" s="105">
        <f>IF(ISERROR(K288*$C19/$C$16),0,K288*$C$19/$C$16)</f>
        <v>4</v>
      </c>
      <c r="Q288" s="106">
        <f>IF(ISERROR(L288*$C$19/$C$16),0,L288*$C$19/$C$16)</f>
        <v>4</v>
      </c>
      <c r="R288" s="107">
        <f>IF(ISERROR(K288*$C$20/L492),0,K288*$C$20/L492)</f>
        <v>4</v>
      </c>
      <c r="S288" s="108">
        <f>IF(ISERROR(M288*$C$20),0,M288*$C$20/100)</f>
        <v>4</v>
      </c>
      <c r="T288" s="76"/>
      <c r="U288" s="76"/>
      <c r="V288" s="76"/>
      <c r="W288" s="76"/>
      <c r="X288" s="76"/>
    </row>
    <row r="289" spans="1:24" ht="12.75" outlineLevel="1">
      <c r="A289" s="103" t="s">
        <v>564</v>
      </c>
      <c r="B289" s="2" t="s">
        <v>3056</v>
      </c>
      <c r="C289" s="2" t="s">
        <v>181</v>
      </c>
      <c r="D289" s="12"/>
      <c r="E289" s="12"/>
      <c r="F289" s="12"/>
      <c r="G289" s="12"/>
      <c r="H289" s="12"/>
      <c r="I289" s="12"/>
      <c r="J289" s="12"/>
      <c r="K289" s="61">
        <v>797</v>
      </c>
      <c r="L289" s="61">
        <v>213385.89</v>
      </c>
      <c r="M289" s="104">
        <v>0.6</v>
      </c>
      <c r="N289" s="104">
        <v>0.6484634148886228</v>
      </c>
      <c r="O289" s="1"/>
      <c r="P289" s="105">
        <f>IF(ISERROR(K289*$C19/$C$16),0,K289*$C$19/$C$16)</f>
        <v>4</v>
      </c>
      <c r="Q289" s="106">
        <f>IF(ISERROR(L289*$C$19/$C$16),0,L289*$C$19/$C$16)</f>
        <v>4</v>
      </c>
      <c r="R289" s="107">
        <f>IF(ISERROR(K289*$C$20/L493),0,K289*$C$20/L493)</f>
        <v>4</v>
      </c>
      <c r="S289" s="108">
        <f>IF(ISERROR(M289*$C$20),0,M289*$C$20/100)</f>
        <v>4</v>
      </c>
      <c r="T289" s="76"/>
      <c r="U289" s="76"/>
      <c r="V289" s="76"/>
      <c r="W289" s="76"/>
      <c r="X289" s="76"/>
    </row>
    <row r="290" spans="1:24" ht="12.75" outlineLevel="1">
      <c r="A290" s="103" t="s">
        <v>578</v>
      </c>
      <c r="B290" s="2" t="s">
        <v>3061</v>
      </c>
      <c r="C290" s="2" t="s">
        <v>167</v>
      </c>
      <c r="D290" s="12"/>
      <c r="E290" s="12"/>
      <c r="F290" s="12"/>
      <c r="G290" s="12"/>
      <c r="H290" s="12"/>
      <c r="I290" s="12"/>
      <c r="J290" s="12"/>
      <c r="K290" s="61">
        <v>490</v>
      </c>
      <c r="L290" s="61">
        <v>201997.29</v>
      </c>
      <c r="M290" s="104">
        <v>0.6</v>
      </c>
      <c r="N290" s="104">
        <v>0.6138543296918436</v>
      </c>
      <c r="O290" s="1"/>
      <c r="P290" s="105">
        <f>IF(ISERROR(K290*$C19/$C$16),0,K290*$C$19/$C$16)</f>
        <v>4</v>
      </c>
      <c r="Q290" s="106">
        <f>IF(ISERROR(L290*$C$19/$C$16),0,L290*$C$19/$C$16)</f>
        <v>4</v>
      </c>
      <c r="R290" s="107">
        <f>IF(ISERROR(K290*$C$20/L494),0,K290*$C$20/L494)</f>
        <v>4</v>
      </c>
      <c r="S290" s="108">
        <f>IF(ISERROR(M290*$C$20),0,M290*$C$20/100)</f>
        <v>4</v>
      </c>
      <c r="T290" s="76"/>
      <c r="U290" s="76"/>
      <c r="V290" s="76"/>
      <c r="W290" s="76"/>
      <c r="X290" s="76"/>
    </row>
    <row r="291" spans="1:24" ht="12.75" outlineLevel="1">
      <c r="A291" s="103" t="s">
        <v>591</v>
      </c>
      <c r="B291" s="2" t="s">
        <v>3066</v>
      </c>
      <c r="C291" s="2" t="s">
        <v>737</v>
      </c>
      <c r="D291" s="12"/>
      <c r="E291" s="12"/>
      <c r="F291" s="12"/>
      <c r="G291" s="12"/>
      <c r="H291" s="12"/>
      <c r="I291" s="12"/>
      <c r="J291" s="12"/>
      <c r="K291" s="61">
        <v>1022</v>
      </c>
      <c r="L291" s="61">
        <v>83211.24</v>
      </c>
      <c r="M291" s="104">
        <v>0.3</v>
      </c>
      <c r="N291" s="104">
        <v>0.25287260018699814</v>
      </c>
      <c r="O291" s="1"/>
      <c r="P291" s="105">
        <f>IF(ISERROR(K291*$C19/$C$16),0,K291*$C$19/$C$16)</f>
        <v>4</v>
      </c>
      <c r="Q291" s="106">
        <f>IF(ISERROR(L291*$C$19/$C$16),0,L291*$C$19/$C$16)</f>
        <v>4</v>
      </c>
      <c r="R291" s="107">
        <f>IF(ISERROR(K291*$C$20/L495),0,K291*$C$20/L495)</f>
        <v>4</v>
      </c>
      <c r="S291" s="108">
        <f>IF(ISERROR(M291*$C$20),0,M291*$C$20/100)</f>
        <v>4</v>
      </c>
      <c r="T291" s="76"/>
      <c r="U291" s="76"/>
      <c r="V291" s="76"/>
      <c r="W291" s="76"/>
      <c r="X291" s="76"/>
    </row>
    <row r="292" spans="1:24" ht="12.75" outlineLevel="1">
      <c r="A292" s="103" t="s">
        <v>604</v>
      </c>
      <c r="B292" s="2" t="s">
        <v>3071</v>
      </c>
      <c r="C292" s="2" t="s">
        <v>1528</v>
      </c>
      <c r="D292" s="12"/>
      <c r="E292" s="12"/>
      <c r="F292" s="12"/>
      <c r="G292" s="12"/>
      <c r="H292" s="12"/>
      <c r="I292" s="12"/>
      <c r="J292" s="12"/>
      <c r="K292" s="61">
        <v>5449</v>
      </c>
      <c r="L292" s="61">
        <v>93341.37</v>
      </c>
      <c r="M292" s="104">
        <v>0.3</v>
      </c>
      <c r="N292" s="104">
        <v>0.2836572912135027</v>
      </c>
      <c r="O292" s="1"/>
      <c r="P292" s="105">
        <f>IF(ISERROR(K292*$C19/$C$16),0,K292*$C$19/$C$16)</f>
        <v>4</v>
      </c>
      <c r="Q292" s="106">
        <f>IF(ISERROR(L292*$C$19/$C$16),0,L292*$C$19/$C$16)</f>
        <v>4</v>
      </c>
      <c r="R292" s="107">
        <f>IF(ISERROR(K292*$C$20/L496),0,K292*$C$20/L496)</f>
        <v>4</v>
      </c>
      <c r="S292" s="108">
        <f>IF(ISERROR(M292*$C$20),0,M292*$C$20/100)</f>
        <v>4</v>
      </c>
      <c r="T292" s="76"/>
      <c r="U292" s="76"/>
      <c r="V292" s="76"/>
      <c r="W292" s="76"/>
      <c r="X292" s="76"/>
    </row>
    <row r="293" spans="1:24" ht="12.75" outlineLevel="1">
      <c r="A293" s="103" t="s">
        <v>617</v>
      </c>
      <c r="B293" s="2" t="s">
        <v>3076</v>
      </c>
      <c r="C293" s="2" t="s">
        <v>515</v>
      </c>
      <c r="D293" s="12"/>
      <c r="E293" s="12"/>
      <c r="F293" s="12"/>
      <c r="G293" s="12"/>
      <c r="H293" s="12"/>
      <c r="I293" s="12"/>
      <c r="J293" s="12"/>
      <c r="K293" s="61">
        <v>187</v>
      </c>
      <c r="L293" s="61">
        <v>18174.53</v>
      </c>
      <c r="M293" s="104">
        <v>0.1</v>
      </c>
      <c r="N293" s="104">
        <v>0.05523100795369236</v>
      </c>
      <c r="O293" s="1"/>
      <c r="P293" s="105">
        <f>IF(ISERROR(K293*$C19/$C$16),0,K293*$C$19/$C$16)</f>
        <v>4</v>
      </c>
      <c r="Q293" s="106">
        <f>IF(ISERROR(L293*$C$19/$C$16),0,L293*$C$19/$C$16)</f>
        <v>4</v>
      </c>
      <c r="R293" s="107">
        <f>IF(ISERROR(K293*$C$20/L497),0,K293*$C$20/L497)</f>
        <v>4</v>
      </c>
      <c r="S293" s="108">
        <f>IF(ISERROR(M293*$C$20),0,M293*$C$20/100)</f>
        <v>4</v>
      </c>
      <c r="T293" s="76"/>
      <c r="U293" s="76"/>
      <c r="V293" s="76"/>
      <c r="W293" s="76"/>
      <c r="X293" s="76"/>
    </row>
    <row r="294" spans="1:24" ht="12.75" outlineLevel="1">
      <c r="A294" s="103" t="s">
        <v>630</v>
      </c>
      <c r="B294" s="2" t="s">
        <v>3081</v>
      </c>
      <c r="C294" s="2" t="s">
        <v>530</v>
      </c>
      <c r="D294" s="12"/>
      <c r="E294" s="12"/>
      <c r="F294" s="12"/>
      <c r="G294" s="12"/>
      <c r="H294" s="12"/>
      <c r="I294" s="12"/>
      <c r="J294" s="12"/>
      <c r="K294" s="61">
        <v>788</v>
      </c>
      <c r="L294" s="61">
        <v>70360.52</v>
      </c>
      <c r="M294" s="104">
        <v>0.2</v>
      </c>
      <c r="N294" s="104">
        <v>0.2138202440308459</v>
      </c>
      <c r="O294" s="1"/>
      <c r="P294" s="105">
        <f>IF(ISERROR(K294*$C19/$C$16),0,K294*$C$19/$C$16)</f>
        <v>4</v>
      </c>
      <c r="Q294" s="106">
        <f>IF(ISERROR(L294*$C$19/$C$16),0,L294*$C$19/$C$16)</f>
        <v>4</v>
      </c>
      <c r="R294" s="107">
        <f>IF(ISERROR(K294*$C$20/L498),0,K294*$C$20/L498)</f>
        <v>4</v>
      </c>
      <c r="S294" s="108">
        <f>IF(ISERROR(M294*$C$20),0,M294*$C$20/100)</f>
        <v>4</v>
      </c>
      <c r="T294" s="76"/>
      <c r="U294" s="76"/>
      <c r="V294" s="76"/>
      <c r="W294" s="76"/>
      <c r="X294" s="76"/>
    </row>
    <row r="295" spans="1:24" ht="12.75" outlineLevel="1">
      <c r="A295" s="103" t="s">
        <v>643</v>
      </c>
      <c r="B295" s="2" t="s">
        <v>3086</v>
      </c>
      <c r="C295" s="2" t="s">
        <v>543</v>
      </c>
      <c r="D295" s="12"/>
      <c r="E295" s="12"/>
      <c r="F295" s="12"/>
      <c r="G295" s="12"/>
      <c r="H295" s="12"/>
      <c r="I295" s="12"/>
      <c r="J295" s="12"/>
      <c r="K295" s="61">
        <v>1493</v>
      </c>
      <c r="L295" s="61">
        <v>171731.25</v>
      </c>
      <c r="M295" s="104">
        <v>0.5</v>
      </c>
      <c r="N295" s="104">
        <v>0.5218781467607432</v>
      </c>
      <c r="O295" s="1"/>
      <c r="P295" s="105">
        <f>IF(ISERROR(K295*$C19/$C$16),0,K295*$C$19/$C$16)</f>
        <v>4</v>
      </c>
      <c r="Q295" s="106">
        <f>IF(ISERROR(L295*$C$19/$C$16),0,L295*$C$19/$C$16)</f>
        <v>4</v>
      </c>
      <c r="R295" s="107">
        <f>IF(ISERROR(K295*$C$20/L499),0,K295*$C$20/L499)</f>
        <v>4</v>
      </c>
      <c r="S295" s="108">
        <f>IF(ISERROR(M295*$C$20),0,M295*$C$20/100)</f>
        <v>4</v>
      </c>
      <c r="T295" s="76"/>
      <c r="U295" s="76"/>
      <c r="V295" s="76"/>
      <c r="W295" s="76"/>
      <c r="X295" s="76"/>
    </row>
    <row r="296" spans="1:24" ht="12.75" outlineLevel="1">
      <c r="A296" s="103" t="s">
        <v>656</v>
      </c>
      <c r="B296" s="2" t="s">
        <v>3091</v>
      </c>
      <c r="C296" s="2" t="s">
        <v>568</v>
      </c>
      <c r="D296" s="12"/>
      <c r="E296" s="12"/>
      <c r="F296" s="12"/>
      <c r="G296" s="12"/>
      <c r="H296" s="12"/>
      <c r="I296" s="12"/>
      <c r="J296" s="12"/>
      <c r="K296" s="61">
        <v>5996</v>
      </c>
      <c r="L296" s="61">
        <v>106219.14</v>
      </c>
      <c r="M296" s="104">
        <v>0.3</v>
      </c>
      <c r="N296" s="104">
        <v>0.32279185025276375</v>
      </c>
      <c r="O296" s="1"/>
      <c r="P296" s="105">
        <f>IF(ISERROR(K296*$C19/$C$16),0,K296*$C$19/$C$16)</f>
        <v>4</v>
      </c>
      <c r="Q296" s="106">
        <f>IF(ISERROR(L296*$C$19/$C$16),0,L296*$C$19/$C$16)</f>
        <v>4</v>
      </c>
      <c r="R296" s="107">
        <f>IF(ISERROR(K296*$C$20/L500),0,K296*$C$20/L500)</f>
        <v>4</v>
      </c>
      <c r="S296" s="108">
        <f>IF(ISERROR(M296*$C$20),0,M296*$C$20/100)</f>
        <v>4</v>
      </c>
      <c r="T296" s="76"/>
      <c r="U296" s="76"/>
      <c r="V296" s="76"/>
      <c r="W296" s="76"/>
      <c r="X296" s="76"/>
    </row>
    <row r="297" spans="1:24" ht="12.75" outlineLevel="1">
      <c r="A297" s="103" t="s">
        <v>669</v>
      </c>
      <c r="B297" s="2" t="s">
        <v>3096</v>
      </c>
      <c r="C297" s="2" t="s">
        <v>582</v>
      </c>
      <c r="D297" s="12"/>
      <c r="E297" s="12"/>
      <c r="F297" s="12"/>
      <c r="G297" s="12"/>
      <c r="H297" s="12"/>
      <c r="I297" s="12"/>
      <c r="J297" s="12"/>
      <c r="K297" s="61">
        <v>983</v>
      </c>
      <c r="L297" s="61">
        <v>151824.35</v>
      </c>
      <c r="M297" s="104">
        <v>0.5</v>
      </c>
      <c r="N297" s="104">
        <v>0.46138259874748744</v>
      </c>
      <c r="O297" s="1"/>
      <c r="P297" s="105">
        <f>IF(ISERROR(K297*$C19/$C$16),0,K297*$C$19/$C$16)</f>
        <v>4</v>
      </c>
      <c r="Q297" s="106">
        <f>IF(ISERROR(L297*$C$19/$C$16),0,L297*$C$19/$C$16)</f>
        <v>4</v>
      </c>
      <c r="R297" s="107">
        <f>IF(ISERROR(K297*$C$20/L501),0,K297*$C$20/L501)</f>
        <v>4</v>
      </c>
      <c r="S297" s="108">
        <f>IF(ISERROR(M297*$C$20),0,M297*$C$20/100)</f>
        <v>4</v>
      </c>
      <c r="T297" s="76"/>
      <c r="U297" s="76"/>
      <c r="V297" s="76"/>
      <c r="W297" s="76"/>
      <c r="X297" s="76"/>
    </row>
    <row r="298" spans="1:24" ht="12.75" outlineLevel="1">
      <c r="A298" s="103" t="s">
        <v>682</v>
      </c>
      <c r="B298" s="2" t="s">
        <v>3101</v>
      </c>
      <c r="C298" s="2" t="s">
        <v>595</v>
      </c>
      <c r="D298" s="12"/>
      <c r="E298" s="12"/>
      <c r="F298" s="12"/>
      <c r="G298" s="12"/>
      <c r="H298" s="12"/>
      <c r="I298" s="12"/>
      <c r="J298" s="12"/>
      <c r="K298" s="61">
        <v>684</v>
      </c>
      <c r="L298" s="61">
        <v>71101.8</v>
      </c>
      <c r="M298" s="104">
        <v>0.2</v>
      </c>
      <c r="N298" s="104">
        <v>0.21607293730962193</v>
      </c>
      <c r="O298" s="1"/>
      <c r="P298" s="105">
        <f>IF(ISERROR(K298*$C19/$C$16),0,K298*$C$19/$C$16)</f>
        <v>4</v>
      </c>
      <c r="Q298" s="106">
        <f>IF(ISERROR(L298*$C$19/$C$16),0,L298*$C$19/$C$16)</f>
        <v>4</v>
      </c>
      <c r="R298" s="107">
        <f>IF(ISERROR(K298*$C$20/L502),0,K298*$C$20/L502)</f>
        <v>4</v>
      </c>
      <c r="S298" s="108">
        <f>IF(ISERROR(M298*$C$20),0,M298*$C$20/100)</f>
        <v>4</v>
      </c>
      <c r="T298" s="76"/>
      <c r="U298" s="76"/>
      <c r="V298" s="76"/>
      <c r="W298" s="76"/>
      <c r="X298" s="76"/>
    </row>
    <row r="299" spans="1:24" ht="12.75" outlineLevel="1">
      <c r="A299" s="103" t="s">
        <v>694</v>
      </c>
      <c r="B299" s="2" t="s">
        <v>3106</v>
      </c>
      <c r="C299" s="2" t="s">
        <v>814</v>
      </c>
      <c r="D299" s="12"/>
      <c r="E299" s="12"/>
      <c r="F299" s="12"/>
      <c r="G299" s="12"/>
      <c r="H299" s="12"/>
      <c r="I299" s="12"/>
      <c r="J299" s="12"/>
      <c r="K299" s="61">
        <v>811</v>
      </c>
      <c r="L299" s="61">
        <v>41312.34</v>
      </c>
      <c r="M299" s="104">
        <v>0.1</v>
      </c>
      <c r="N299" s="104">
        <v>0.12554504458303148</v>
      </c>
      <c r="O299" s="1"/>
      <c r="P299" s="105">
        <f>IF(ISERROR(K299*$C19/$C$16),0,K299*$C$19/$C$16)</f>
        <v>4</v>
      </c>
      <c r="Q299" s="106">
        <f>IF(ISERROR(L299*$C$19/$C$16),0,L299*$C$19/$C$16)</f>
        <v>4</v>
      </c>
      <c r="R299" s="107">
        <f>IF(ISERROR(K299*$C$20/L503),0,K299*$C$20/L503)</f>
        <v>4</v>
      </c>
      <c r="S299" s="108">
        <f>IF(ISERROR(M299*$C$20),0,M299*$C$20/100)</f>
        <v>4</v>
      </c>
      <c r="T299" s="76"/>
      <c r="U299" s="76"/>
      <c r="V299" s="76"/>
      <c r="W299" s="76"/>
      <c r="X299" s="76"/>
    </row>
    <row r="300" spans="1:24" ht="12.75" outlineLevel="1">
      <c r="A300" s="103" t="s">
        <v>707</v>
      </c>
      <c r="B300" s="2" t="s">
        <v>3111</v>
      </c>
      <c r="C300" s="2" t="s">
        <v>608</v>
      </c>
      <c r="D300" s="12"/>
      <c r="E300" s="12"/>
      <c r="F300" s="12"/>
      <c r="G300" s="12"/>
      <c r="H300" s="12"/>
      <c r="I300" s="12"/>
      <c r="J300" s="12"/>
      <c r="K300" s="61">
        <v>5097</v>
      </c>
      <c r="L300" s="61">
        <v>362702.52</v>
      </c>
      <c r="M300" s="104">
        <v>1.1</v>
      </c>
      <c r="N300" s="104">
        <v>1.1022252441710603</v>
      </c>
      <c r="O300" s="1"/>
      <c r="P300" s="105">
        <f>IF(ISERROR(K300*$C19/$C$16),0,K300*$C$19/$C$16)</f>
        <v>4</v>
      </c>
      <c r="Q300" s="106">
        <f>IF(ISERROR(L300*$C$19/$C$16),0,L300*$C$19/$C$16)</f>
        <v>4</v>
      </c>
      <c r="R300" s="107">
        <f>IF(ISERROR(K300*$C$20/L504),0,K300*$C$20/L504)</f>
        <v>4</v>
      </c>
      <c r="S300" s="108">
        <f>IF(ISERROR(M300*$C$20),0,M300*$C$20/100)</f>
        <v>4</v>
      </c>
      <c r="T300" s="76"/>
      <c r="U300" s="76"/>
      <c r="V300" s="76"/>
      <c r="W300" s="76"/>
      <c r="X300" s="76"/>
    </row>
    <row r="301" spans="1:24" ht="12.75" outlineLevel="1">
      <c r="A301" s="103" t="s">
        <v>720</v>
      </c>
      <c r="B301" s="2" t="s">
        <v>3116</v>
      </c>
      <c r="C301" s="2" t="s">
        <v>618</v>
      </c>
      <c r="D301" s="12"/>
      <c r="E301" s="12"/>
      <c r="F301" s="12"/>
      <c r="G301" s="12"/>
      <c r="H301" s="12"/>
      <c r="I301" s="12"/>
      <c r="J301" s="12"/>
      <c r="K301" s="61">
        <v>5202</v>
      </c>
      <c r="L301" s="61">
        <v>473121.9</v>
      </c>
      <c r="M301" s="104">
        <v>1.4</v>
      </c>
      <c r="N301" s="104">
        <v>1.4377813028433768</v>
      </c>
      <c r="O301" s="1"/>
      <c r="P301" s="105">
        <f>IF(ISERROR(K301*$C19/$C$16),0,K301*$C$19/$C$16)</f>
        <v>4</v>
      </c>
      <c r="Q301" s="106">
        <f>IF(ISERROR(L301*$C$19/$C$16),0,L301*$C$19/$C$16)</f>
        <v>4</v>
      </c>
      <c r="R301" s="107">
        <f>IF(ISERROR(K301*$C$20/L505),0,K301*$C$20/L505)</f>
        <v>4</v>
      </c>
      <c r="S301" s="108">
        <f>IF(ISERROR(M301*$C$20),0,M301*$C$20/100)</f>
        <v>4</v>
      </c>
      <c r="T301" s="76"/>
      <c r="U301" s="76"/>
      <c r="V301" s="76"/>
      <c r="W301" s="76"/>
      <c r="X301" s="76"/>
    </row>
    <row r="302" spans="1:24" ht="12.75" outlineLevel="1">
      <c r="A302" s="103" t="s">
        <v>733</v>
      </c>
      <c r="B302" s="2" t="s">
        <v>3121</v>
      </c>
      <c r="C302" s="2" t="s">
        <v>933</v>
      </c>
      <c r="D302" s="12"/>
      <c r="E302" s="12"/>
      <c r="F302" s="12"/>
      <c r="G302" s="12"/>
      <c r="H302" s="12"/>
      <c r="I302" s="12"/>
      <c r="J302" s="12"/>
      <c r="K302" s="61">
        <v>2323</v>
      </c>
      <c r="L302" s="61">
        <v>107322.6</v>
      </c>
      <c r="M302" s="104">
        <v>0.3</v>
      </c>
      <c r="N302" s="104">
        <v>0.32614518087735656</v>
      </c>
      <c r="O302" s="1"/>
      <c r="P302" s="105">
        <f>IF(ISERROR(K302*$C19/$C$16),0,K302*$C$19/$C$16)</f>
        <v>4</v>
      </c>
      <c r="Q302" s="106">
        <f>IF(ISERROR(L302*$C$19/$C$16),0,L302*$C$19/$C$16)</f>
        <v>4</v>
      </c>
      <c r="R302" s="107">
        <f>IF(ISERROR(K302*$C$20/L506),0,K302*$C$20/L506)</f>
        <v>4</v>
      </c>
      <c r="S302" s="108">
        <f>IF(ISERROR(M302*$C$20),0,M302*$C$20/100)</f>
        <v>4</v>
      </c>
      <c r="T302" s="76"/>
      <c r="U302" s="76"/>
      <c r="V302" s="76"/>
      <c r="W302" s="76"/>
      <c r="X302" s="76"/>
    </row>
    <row r="303" spans="1:24" ht="12.75" outlineLevel="1">
      <c r="A303" s="103" t="s">
        <v>746</v>
      </c>
      <c r="B303" s="2" t="s">
        <v>3126</v>
      </c>
      <c r="C303" s="2" t="s">
        <v>2504</v>
      </c>
      <c r="D303" s="12"/>
      <c r="E303" s="12"/>
      <c r="F303" s="12"/>
      <c r="G303" s="12"/>
      <c r="H303" s="12"/>
      <c r="I303" s="12"/>
      <c r="J303" s="12"/>
      <c r="K303" s="61">
        <v>1557</v>
      </c>
      <c r="L303" s="61">
        <v>149561.29</v>
      </c>
      <c r="M303" s="104">
        <v>0.5</v>
      </c>
      <c r="N303" s="104">
        <v>0.4545053323279606</v>
      </c>
      <c r="O303" s="1"/>
      <c r="P303" s="105">
        <f>IF(ISERROR(K303*$C19/$C$16),0,K303*$C$19/$C$16)</f>
        <v>4</v>
      </c>
      <c r="Q303" s="106">
        <f>IF(ISERROR(L303*$C$19/$C$16),0,L303*$C$19/$C$16)</f>
        <v>4</v>
      </c>
      <c r="R303" s="107">
        <f>IF(ISERROR(K303*$C$20/L507),0,K303*$C$20/L507)</f>
        <v>4</v>
      </c>
      <c r="S303" s="108">
        <f>IF(ISERROR(M303*$C$20),0,M303*$C$20/100)</f>
        <v>4</v>
      </c>
      <c r="T303" s="76"/>
      <c r="U303" s="76"/>
      <c r="V303" s="76"/>
      <c r="W303" s="76"/>
      <c r="X303" s="76"/>
    </row>
    <row r="304" spans="1:24" ht="12.75" outlineLevel="1">
      <c r="A304" s="103" t="s">
        <v>760</v>
      </c>
      <c r="B304" s="2" t="s">
        <v>3131</v>
      </c>
      <c r="C304" s="2" t="s">
        <v>2326</v>
      </c>
      <c r="D304" s="12"/>
      <c r="E304" s="12"/>
      <c r="F304" s="12"/>
      <c r="G304" s="12"/>
      <c r="H304" s="12"/>
      <c r="I304" s="12"/>
      <c r="J304" s="12"/>
      <c r="K304" s="61">
        <v>64768</v>
      </c>
      <c r="L304" s="61">
        <v>255356.9</v>
      </c>
      <c r="M304" s="104">
        <v>0.8</v>
      </c>
      <c r="N304" s="104">
        <v>0.7760101072726625</v>
      </c>
      <c r="O304" s="1"/>
      <c r="P304" s="105">
        <f>IF(ISERROR(K304*$C19/$C$16),0,K304*$C$19/$C$16)</f>
        <v>4</v>
      </c>
      <c r="Q304" s="106">
        <f>IF(ISERROR(L304*$C$19/$C$16),0,L304*$C$19/$C$16)</f>
        <v>4</v>
      </c>
      <c r="R304" s="107">
        <f>IF(ISERROR(K304*$C$20/L508),0,K304*$C$20/L508)</f>
        <v>4</v>
      </c>
      <c r="S304" s="108">
        <f>IF(ISERROR(M304*$C$20),0,M304*$C$20/100)</f>
        <v>4</v>
      </c>
      <c r="T304" s="76"/>
      <c r="U304" s="76"/>
      <c r="V304" s="76"/>
      <c r="W304" s="76"/>
      <c r="X304" s="76"/>
    </row>
    <row r="305" spans="1:24" ht="12.75" outlineLevel="1">
      <c r="A305" s="103" t="s">
        <v>772</v>
      </c>
      <c r="B305" s="2" t="s">
        <v>3136</v>
      </c>
      <c r="C305" s="2" t="s">
        <v>634</v>
      </c>
      <c r="D305" s="12"/>
      <c r="E305" s="12"/>
      <c r="F305" s="12"/>
      <c r="G305" s="12"/>
      <c r="H305" s="12"/>
      <c r="I305" s="12"/>
      <c r="J305" s="12"/>
      <c r="K305" s="61">
        <v>4050</v>
      </c>
      <c r="L305" s="61">
        <v>503617.5</v>
      </c>
      <c r="M305" s="104">
        <v>1.5</v>
      </c>
      <c r="N305" s="104">
        <v>1.5304551010737917</v>
      </c>
      <c r="O305" s="1"/>
      <c r="P305" s="105">
        <f>IF(ISERROR(K305*$C19/$C$16),0,K305*$C$19/$C$16)</f>
        <v>4</v>
      </c>
      <c r="Q305" s="106">
        <f>IF(ISERROR(L305*$C$19/$C$16),0,L305*$C$19/$C$16)</f>
        <v>4</v>
      </c>
      <c r="R305" s="107">
        <f>IF(ISERROR(K305*$C$20/L509),0,K305*$C$20/L509)</f>
        <v>4</v>
      </c>
      <c r="S305" s="108">
        <f>IF(ISERROR(M305*$C$20),0,M305*$C$20/100)</f>
        <v>4</v>
      </c>
      <c r="T305" s="76"/>
      <c r="U305" s="76"/>
      <c r="V305" s="76"/>
      <c r="W305" s="76"/>
      <c r="X305" s="76"/>
    </row>
    <row r="306" spans="1:24" ht="12.75" outlineLevel="1">
      <c r="A306" s="103" t="s">
        <v>785</v>
      </c>
      <c r="B306" s="2" t="s">
        <v>3141</v>
      </c>
      <c r="C306" s="2" t="s">
        <v>644</v>
      </c>
      <c r="D306" s="12"/>
      <c r="E306" s="12"/>
      <c r="F306" s="12"/>
      <c r="G306" s="12"/>
      <c r="H306" s="12"/>
      <c r="I306" s="12"/>
      <c r="J306" s="12"/>
      <c r="K306" s="61">
        <v>944</v>
      </c>
      <c r="L306" s="61">
        <v>27470.4</v>
      </c>
      <c r="M306" s="104">
        <v>0.1</v>
      </c>
      <c r="N306" s="104">
        <v>0.08348044658602509</v>
      </c>
      <c r="O306" s="1"/>
      <c r="P306" s="105">
        <f>IF(ISERROR(K306*$C19/$C$16),0,K306*$C$19/$C$16)</f>
        <v>4</v>
      </c>
      <c r="Q306" s="106">
        <f>IF(ISERROR(L306*$C$19/$C$16),0,L306*$C$19/$C$16)</f>
        <v>4</v>
      </c>
      <c r="R306" s="107">
        <f>IF(ISERROR(K306*$C$20/L510),0,K306*$C$20/L510)</f>
        <v>4</v>
      </c>
      <c r="S306" s="108">
        <f>IF(ISERROR(M306*$C$20),0,M306*$C$20/100)</f>
        <v>4</v>
      </c>
      <c r="T306" s="76"/>
      <c r="U306" s="76"/>
      <c r="V306" s="76"/>
      <c r="W306" s="76"/>
      <c r="X306" s="76"/>
    </row>
    <row r="307" spans="1:24" ht="12.75" outlineLevel="1">
      <c r="A307" s="103" t="s">
        <v>797</v>
      </c>
      <c r="B307" s="2" t="s">
        <v>3146</v>
      </c>
      <c r="C307" s="2" t="s">
        <v>1659</v>
      </c>
      <c r="D307" s="12"/>
      <c r="E307" s="12"/>
      <c r="F307" s="12"/>
      <c r="G307" s="12"/>
      <c r="H307" s="12"/>
      <c r="I307" s="12"/>
      <c r="J307" s="12"/>
      <c r="K307" s="61">
        <v>467</v>
      </c>
      <c r="L307" s="61">
        <v>13323.51</v>
      </c>
      <c r="M307" s="104">
        <v>0</v>
      </c>
      <c r="N307" s="104">
        <v>0.04048912884025609</v>
      </c>
      <c r="O307" s="1"/>
      <c r="P307" s="105">
        <f>IF(ISERROR(K307*$C19/$C$16),0,K307*$C$19/$C$16)</f>
        <v>4</v>
      </c>
      <c r="Q307" s="106">
        <f>IF(ISERROR(L307*$C$19/$C$16),0,L307*$C$19/$C$16)</f>
        <v>4</v>
      </c>
      <c r="R307" s="107">
        <f>IF(ISERROR(K307*$C$20/L511),0,K307*$C$20/L511)</f>
        <v>4</v>
      </c>
      <c r="S307" s="108">
        <f>IF(ISERROR(M307*$C$20),0,M307*$C$20/100)</f>
        <v>4</v>
      </c>
      <c r="T307" s="76"/>
      <c r="U307" s="76"/>
      <c r="V307" s="76"/>
      <c r="W307" s="76"/>
      <c r="X307" s="76"/>
    </row>
    <row r="308" spans="1:24" ht="12.75" outlineLevel="1">
      <c r="A308" s="103" t="s">
        <v>810</v>
      </c>
      <c r="B308" s="2" t="s">
        <v>3151</v>
      </c>
      <c r="C308" s="2" t="s">
        <v>2531</v>
      </c>
      <c r="D308" s="12"/>
      <c r="E308" s="12"/>
      <c r="F308" s="12"/>
      <c r="G308" s="12"/>
      <c r="H308" s="12"/>
      <c r="I308" s="12"/>
      <c r="J308" s="12"/>
      <c r="K308" s="61">
        <v>2534</v>
      </c>
      <c r="L308" s="61">
        <v>52821.46</v>
      </c>
      <c r="M308" s="104">
        <v>0.2</v>
      </c>
      <c r="N308" s="104">
        <v>0.16052038085087442</v>
      </c>
      <c r="O308" s="1"/>
      <c r="P308" s="105">
        <f>IF(ISERROR(K308*$C19/$C$16),0,K308*$C$19/$C$16)</f>
        <v>4</v>
      </c>
      <c r="Q308" s="106">
        <f>IF(ISERROR(L308*$C$19/$C$16),0,L308*$C$19/$C$16)</f>
        <v>4</v>
      </c>
      <c r="R308" s="107">
        <f>IF(ISERROR(K308*$C$20/L512),0,K308*$C$20/L512)</f>
        <v>4</v>
      </c>
      <c r="S308" s="108">
        <f>IF(ISERROR(M308*$C$20),0,M308*$C$20/100)</f>
        <v>4</v>
      </c>
      <c r="T308" s="76"/>
      <c r="U308" s="76"/>
      <c r="V308" s="76"/>
      <c r="W308" s="76"/>
      <c r="X308" s="76"/>
    </row>
    <row r="309" spans="1:24" ht="12.75" outlineLevel="1">
      <c r="A309" s="103" t="s">
        <v>823</v>
      </c>
      <c r="B309" s="2" t="s">
        <v>3156</v>
      </c>
      <c r="C309" s="2" t="s">
        <v>1111</v>
      </c>
      <c r="D309" s="12"/>
      <c r="E309" s="12"/>
      <c r="F309" s="12"/>
      <c r="G309" s="12"/>
      <c r="H309" s="12"/>
      <c r="I309" s="12"/>
      <c r="J309" s="12"/>
      <c r="K309" s="61">
        <v>4490</v>
      </c>
      <c r="L309" s="61">
        <v>29463.38</v>
      </c>
      <c r="M309" s="104">
        <v>0.1</v>
      </c>
      <c r="N309" s="104">
        <v>0.08953696052237171</v>
      </c>
      <c r="O309" s="1"/>
      <c r="P309" s="105">
        <f>IF(ISERROR(K309*$C19/$C$16),0,K309*$C$19/$C$16)</f>
        <v>4</v>
      </c>
      <c r="Q309" s="106">
        <f>IF(ISERROR(L309*$C$19/$C$16),0,L309*$C$19/$C$16)</f>
        <v>4</v>
      </c>
      <c r="R309" s="107">
        <f>IF(ISERROR(K309*$C$20/L513),0,K309*$C$20/L513)</f>
        <v>4</v>
      </c>
      <c r="S309" s="108">
        <f>IF(ISERROR(M309*$C$20),0,M309*$C$20/100)</f>
        <v>4</v>
      </c>
      <c r="T309" s="76"/>
      <c r="U309" s="76"/>
      <c r="V309" s="76"/>
      <c r="W309" s="76"/>
      <c r="X309" s="76"/>
    </row>
    <row r="310" spans="1:24" ht="12.75" outlineLevel="1">
      <c r="A310" s="103" t="s">
        <v>838</v>
      </c>
      <c r="B310" s="2" t="s">
        <v>3161</v>
      </c>
      <c r="C310" s="2" t="s">
        <v>2336</v>
      </c>
      <c r="D310" s="12"/>
      <c r="E310" s="12"/>
      <c r="F310" s="12"/>
      <c r="G310" s="12"/>
      <c r="H310" s="12"/>
      <c r="I310" s="12"/>
      <c r="J310" s="12"/>
      <c r="K310" s="61">
        <v>6771</v>
      </c>
      <c r="L310" s="61">
        <v>131489.36</v>
      </c>
      <c r="M310" s="104">
        <v>0.4</v>
      </c>
      <c r="N310" s="104">
        <v>0.3995861179345995</v>
      </c>
      <c r="O310" s="1"/>
      <c r="P310" s="105">
        <f>IF(ISERROR(K310*$C19/$C$16),0,K310*$C$19/$C$16)</f>
        <v>4</v>
      </c>
      <c r="Q310" s="106">
        <f>IF(ISERROR(L310*$C$19/$C$16),0,L310*$C$19/$C$16)</f>
        <v>4</v>
      </c>
      <c r="R310" s="107">
        <f>IF(ISERROR(K310*$C$20/L514),0,K310*$C$20/L514)</f>
        <v>4</v>
      </c>
      <c r="S310" s="108">
        <f>IF(ISERROR(M310*$C$20),0,M310*$C$20/100)</f>
        <v>4</v>
      </c>
      <c r="T310" s="76"/>
      <c r="U310" s="76"/>
      <c r="V310" s="76"/>
      <c r="W310" s="76"/>
      <c r="X310" s="76"/>
    </row>
    <row r="311" spans="1:24" ht="12.75" outlineLevel="1">
      <c r="A311" s="103" t="s">
        <v>851</v>
      </c>
      <c r="B311" s="2" t="s">
        <v>3166</v>
      </c>
      <c r="C311" s="2" t="s">
        <v>385</v>
      </c>
      <c r="D311" s="12"/>
      <c r="E311" s="12"/>
      <c r="F311" s="12"/>
      <c r="G311" s="12"/>
      <c r="H311" s="12"/>
      <c r="I311" s="12"/>
      <c r="J311" s="12"/>
      <c r="K311" s="61">
        <v>19363</v>
      </c>
      <c r="L311" s="61">
        <v>289736.01</v>
      </c>
      <c r="M311" s="104">
        <v>0.9</v>
      </c>
      <c r="N311" s="104">
        <v>0.8804855956539777</v>
      </c>
      <c r="O311" s="1"/>
      <c r="P311" s="105">
        <f>IF(ISERROR(K311*$C19/$C$16),0,K311*$C$19/$C$16)</f>
        <v>4</v>
      </c>
      <c r="Q311" s="106">
        <f>IF(ISERROR(L311*$C$19/$C$16),0,L311*$C$19/$C$16)</f>
        <v>4</v>
      </c>
      <c r="R311" s="107">
        <f>IF(ISERROR(K311*$C$20/L515),0,K311*$C$20/L515)</f>
        <v>4</v>
      </c>
      <c r="S311" s="108">
        <f>IF(ISERROR(M311*$C$20),0,M311*$C$20/100)</f>
        <v>4</v>
      </c>
      <c r="T311" s="76"/>
      <c r="U311" s="76"/>
      <c r="V311" s="76"/>
      <c r="W311" s="76"/>
      <c r="X311" s="76"/>
    </row>
    <row r="312" spans="1:24" ht="12.75" outlineLevel="1">
      <c r="A312" s="103" t="s">
        <v>863</v>
      </c>
      <c r="B312" s="2" t="s">
        <v>3171</v>
      </c>
      <c r="C312" s="2" t="s">
        <v>660</v>
      </c>
      <c r="D312" s="12"/>
      <c r="E312" s="12"/>
      <c r="F312" s="12"/>
      <c r="G312" s="12"/>
      <c r="H312" s="12"/>
      <c r="I312" s="12"/>
      <c r="J312" s="12"/>
      <c r="K312" s="61">
        <v>1947</v>
      </c>
      <c r="L312" s="61">
        <v>46104.96</v>
      </c>
      <c r="M312" s="104">
        <v>0.1</v>
      </c>
      <c r="N312" s="104">
        <v>0.14010945055881324</v>
      </c>
      <c r="O312" s="1"/>
      <c r="P312" s="105">
        <f>IF(ISERROR(K312*$C19/$C$16),0,K312*$C$19/$C$16)</f>
        <v>4</v>
      </c>
      <c r="Q312" s="106">
        <f>IF(ISERROR(L312*$C$19/$C$16),0,L312*$C$19/$C$16)</f>
        <v>4</v>
      </c>
      <c r="R312" s="107">
        <f>IF(ISERROR(K312*$C$20/L516),0,K312*$C$20/L516)</f>
        <v>4</v>
      </c>
      <c r="S312" s="108">
        <f>IF(ISERROR(M312*$C$20),0,M312*$C$20/100)</f>
        <v>4</v>
      </c>
      <c r="T312" s="76"/>
      <c r="U312" s="76"/>
      <c r="V312" s="76"/>
      <c r="W312" s="76"/>
      <c r="X312" s="76"/>
    </row>
    <row r="313" spans="1:24" ht="12.75" outlineLevel="1">
      <c r="A313" s="103" t="s">
        <v>876</v>
      </c>
      <c r="B313" s="2" t="s">
        <v>3176</v>
      </c>
      <c r="C313" s="2" t="s">
        <v>1083</v>
      </c>
      <c r="D313" s="12"/>
      <c r="E313" s="12"/>
      <c r="F313" s="12"/>
      <c r="G313" s="12"/>
      <c r="H313" s="12"/>
      <c r="I313" s="12"/>
      <c r="J313" s="12"/>
      <c r="K313" s="61">
        <v>5774</v>
      </c>
      <c r="L313" s="61">
        <v>184219.47</v>
      </c>
      <c r="M313" s="104">
        <v>0.6</v>
      </c>
      <c r="N313" s="104">
        <v>0.5598288931155299</v>
      </c>
      <c r="O313" s="1"/>
      <c r="P313" s="105">
        <f>IF(ISERROR(K313*$C19/$C$16),0,K313*$C$19/$C$16)</f>
        <v>4</v>
      </c>
      <c r="Q313" s="106">
        <f>IF(ISERROR(L313*$C$19/$C$16),0,L313*$C$19/$C$16)</f>
        <v>4</v>
      </c>
      <c r="R313" s="107">
        <f>IF(ISERROR(K313*$C$20/L517),0,K313*$C$20/L517)</f>
        <v>4</v>
      </c>
      <c r="S313" s="108">
        <f>IF(ISERROR(M313*$C$20),0,M313*$C$20/100)</f>
        <v>4</v>
      </c>
      <c r="T313" s="76"/>
      <c r="U313" s="76"/>
      <c r="V313" s="76"/>
      <c r="W313" s="76"/>
      <c r="X313" s="76"/>
    </row>
    <row r="314" spans="1:24" ht="12.75" outlineLevel="1">
      <c r="A314" s="103" t="s">
        <v>889</v>
      </c>
      <c r="B314" s="2" t="s">
        <v>3181</v>
      </c>
      <c r="C314" s="2" t="s">
        <v>786</v>
      </c>
      <c r="D314" s="12"/>
      <c r="E314" s="12"/>
      <c r="F314" s="12"/>
      <c r="G314" s="12"/>
      <c r="H314" s="12"/>
      <c r="I314" s="12"/>
      <c r="J314" s="12"/>
      <c r="K314" s="61">
        <v>10592</v>
      </c>
      <c r="L314" s="61">
        <v>74970.18</v>
      </c>
      <c r="M314" s="104">
        <v>0.2</v>
      </c>
      <c r="N314" s="104">
        <v>0.227828648546606</v>
      </c>
      <c r="O314" s="1"/>
      <c r="P314" s="105">
        <f>IF(ISERROR(K314*$C19/$C$16),0,K314*$C$19/$C$16)</f>
        <v>4</v>
      </c>
      <c r="Q314" s="106">
        <f>IF(ISERROR(L314*$C$19/$C$16),0,L314*$C$19/$C$16)</f>
        <v>4</v>
      </c>
      <c r="R314" s="107">
        <f>IF(ISERROR(K314*$C$20/L518),0,K314*$C$20/L518)</f>
        <v>4</v>
      </c>
      <c r="S314" s="108">
        <f>IF(ISERROR(M314*$C$20),0,M314*$C$20/100)</f>
        <v>4</v>
      </c>
      <c r="T314" s="76"/>
      <c r="U314" s="76"/>
      <c r="V314" s="76"/>
      <c r="W314" s="76"/>
      <c r="X314" s="76"/>
    </row>
    <row r="315" spans="1:24" ht="12.75" outlineLevel="1">
      <c r="A315" s="103" t="s">
        <v>902</v>
      </c>
      <c r="B315" s="2" t="s">
        <v>3186</v>
      </c>
      <c r="C315" s="2" t="s">
        <v>2239</v>
      </c>
      <c r="D315" s="12"/>
      <c r="E315" s="12"/>
      <c r="F315" s="12"/>
      <c r="G315" s="12"/>
      <c r="H315" s="12"/>
      <c r="I315" s="12"/>
      <c r="J315" s="12"/>
      <c r="K315" s="61">
        <v>12971</v>
      </c>
      <c r="L315" s="61">
        <v>50950.09</v>
      </c>
      <c r="M315" s="104">
        <v>0.2</v>
      </c>
      <c r="N315" s="104">
        <v>0.15483343041230455</v>
      </c>
      <c r="O315" s="1"/>
      <c r="P315" s="105">
        <f>IF(ISERROR(K315*$C19/$C$16),0,K315*$C$19/$C$16)</f>
        <v>4</v>
      </c>
      <c r="Q315" s="106">
        <f>IF(ISERROR(L315*$C$19/$C$16),0,L315*$C$19/$C$16)</f>
        <v>4</v>
      </c>
      <c r="R315" s="107">
        <f>IF(ISERROR(K315*$C$20/L519),0,K315*$C$20/L519)</f>
        <v>4</v>
      </c>
      <c r="S315" s="108">
        <f>IF(ISERROR(M315*$C$20),0,M315*$C$20/100)</f>
        <v>4</v>
      </c>
      <c r="T315" s="76"/>
      <c r="U315" s="76"/>
      <c r="V315" s="76"/>
      <c r="W315" s="76"/>
      <c r="X315" s="76"/>
    </row>
    <row r="316" spans="1:24" ht="12.75" outlineLevel="1">
      <c r="A316" s="103" t="s">
        <v>915</v>
      </c>
      <c r="B316" s="2" t="s">
        <v>3191</v>
      </c>
      <c r="C316" s="2" t="s">
        <v>673</v>
      </c>
      <c r="D316" s="12"/>
      <c r="E316" s="12"/>
      <c r="F316" s="12"/>
      <c r="G316" s="12"/>
      <c r="H316" s="12"/>
      <c r="I316" s="12"/>
      <c r="J316" s="12"/>
      <c r="K316" s="61">
        <v>1154</v>
      </c>
      <c r="L316" s="61">
        <v>160340</v>
      </c>
      <c r="M316" s="104">
        <v>0.5</v>
      </c>
      <c r="N316" s="104">
        <v>0.4872610084164506</v>
      </c>
      <c r="O316" s="1"/>
      <c r="P316" s="105">
        <f>IF(ISERROR(K316*$C19/$C$16),0,K316*$C$19/$C$16)</f>
        <v>4</v>
      </c>
      <c r="Q316" s="106">
        <f>IF(ISERROR(L316*$C$19/$C$16),0,L316*$C$19/$C$16)</f>
        <v>4</v>
      </c>
      <c r="R316" s="107">
        <f>IF(ISERROR(K316*$C$20/L520),0,K316*$C$20/L520)</f>
        <v>4</v>
      </c>
      <c r="S316" s="108">
        <f>IF(ISERROR(M316*$C$20),0,M316*$C$20/100)</f>
        <v>4</v>
      </c>
      <c r="T316" s="76"/>
      <c r="U316" s="76"/>
      <c r="V316" s="76"/>
      <c r="W316" s="76"/>
      <c r="X316" s="76"/>
    </row>
    <row r="317" spans="1:24" ht="12.75" outlineLevel="1">
      <c r="A317" s="103" t="s">
        <v>929</v>
      </c>
      <c r="B317" s="2" t="s">
        <v>3196</v>
      </c>
      <c r="C317" s="2" t="s">
        <v>919</v>
      </c>
      <c r="D317" s="12"/>
      <c r="E317" s="12"/>
      <c r="F317" s="12"/>
      <c r="G317" s="12"/>
      <c r="H317" s="12"/>
      <c r="I317" s="12"/>
      <c r="J317" s="12"/>
      <c r="K317" s="61">
        <v>357</v>
      </c>
      <c r="L317" s="61">
        <v>49658.7</v>
      </c>
      <c r="M317" s="104">
        <v>0.2</v>
      </c>
      <c r="N317" s="104">
        <v>0.15090899487744788</v>
      </c>
      <c r="O317" s="1"/>
      <c r="P317" s="105">
        <f>IF(ISERROR(K317*$C19/$C$16),0,K317*$C$19/$C$16)</f>
        <v>4</v>
      </c>
      <c r="Q317" s="106">
        <f>IF(ISERROR(L317*$C$19/$C$16),0,L317*$C$19/$C$16)</f>
        <v>4</v>
      </c>
      <c r="R317" s="107">
        <f>IF(ISERROR(K317*$C$20/L521),0,K317*$C$20/L521)</f>
        <v>4</v>
      </c>
      <c r="S317" s="108">
        <f>IF(ISERROR(M317*$C$20),0,M317*$C$20/100)</f>
        <v>4</v>
      </c>
      <c r="T317" s="76"/>
      <c r="U317" s="76"/>
      <c r="V317" s="76"/>
      <c r="W317" s="76"/>
      <c r="X317" s="76"/>
    </row>
    <row r="318" spans="1:24" ht="12.75" outlineLevel="1">
      <c r="A318" s="103" t="s">
        <v>942</v>
      </c>
      <c r="B318" s="2" t="s">
        <v>3201</v>
      </c>
      <c r="C318" s="2" t="s">
        <v>124</v>
      </c>
      <c r="D318" s="12"/>
      <c r="E318" s="12"/>
      <c r="F318" s="12"/>
      <c r="G318" s="12"/>
      <c r="H318" s="12"/>
      <c r="I318" s="12"/>
      <c r="J318" s="12"/>
      <c r="K318" s="61">
        <v>4033</v>
      </c>
      <c r="L318" s="61">
        <v>422255.1</v>
      </c>
      <c r="M318" s="104">
        <v>1.3</v>
      </c>
      <c r="N318" s="104">
        <v>1.2832009843768815</v>
      </c>
      <c r="O318" s="1"/>
      <c r="P318" s="105">
        <f>IF(ISERROR(K318*$C19/$C$16),0,K318*$C$19/$C$16)</f>
        <v>4</v>
      </c>
      <c r="Q318" s="106">
        <f>IF(ISERROR(L318*$C$19/$C$16),0,L318*$C$19/$C$16)</f>
        <v>4</v>
      </c>
      <c r="R318" s="107">
        <f>IF(ISERROR(K318*$C$20/L522),0,K318*$C$20/L522)</f>
        <v>4</v>
      </c>
      <c r="S318" s="108">
        <f>IF(ISERROR(M318*$C$20),0,M318*$C$20/100)</f>
        <v>4</v>
      </c>
      <c r="T318" s="76"/>
      <c r="U318" s="76"/>
      <c r="V318" s="76"/>
      <c r="W318" s="76"/>
      <c r="X318" s="76"/>
    </row>
    <row r="319" spans="1:24" ht="12.75" outlineLevel="1">
      <c r="A319" s="103" t="s">
        <v>955</v>
      </c>
      <c r="B319" s="2" t="s">
        <v>3206</v>
      </c>
      <c r="C319" s="2" t="s">
        <v>1929</v>
      </c>
      <c r="D319" s="12"/>
      <c r="E319" s="12"/>
      <c r="F319" s="12"/>
      <c r="G319" s="12"/>
      <c r="H319" s="12"/>
      <c r="I319" s="12"/>
      <c r="J319" s="12"/>
      <c r="K319" s="61">
        <v>44805</v>
      </c>
      <c r="L319" s="61">
        <v>172547.25</v>
      </c>
      <c r="M319" s="104">
        <v>0.5</v>
      </c>
      <c r="N319" s="104">
        <v>0.5243579084101622</v>
      </c>
      <c r="O319" s="1"/>
      <c r="P319" s="105">
        <f>IF(ISERROR(K319*$C19/$C$16),0,K319*$C$19/$C$16)</f>
        <v>4</v>
      </c>
      <c r="Q319" s="106">
        <f>IF(ISERROR(L319*$C$19/$C$16),0,L319*$C$19/$C$16)</f>
        <v>4</v>
      </c>
      <c r="R319" s="107">
        <f>IF(ISERROR(K319*$C$20/L523),0,K319*$C$20/L523)</f>
        <v>4</v>
      </c>
      <c r="S319" s="108">
        <f>IF(ISERROR(M319*$C$20),0,M319*$C$20/100)</f>
        <v>4</v>
      </c>
      <c r="T319" s="76"/>
      <c r="U319" s="76"/>
      <c r="V319" s="76"/>
      <c r="W319" s="76"/>
      <c r="X319" s="76"/>
    </row>
    <row r="320" spans="1:24" ht="12.75" outlineLevel="1">
      <c r="A320" s="103" t="s">
        <v>965</v>
      </c>
      <c r="B320" s="2" t="s">
        <v>3211</v>
      </c>
      <c r="C320" s="2" t="s">
        <v>398</v>
      </c>
      <c r="D320" s="12"/>
      <c r="E320" s="12"/>
      <c r="F320" s="12"/>
      <c r="G320" s="12"/>
      <c r="H320" s="12"/>
      <c r="I320" s="12"/>
      <c r="J320" s="12"/>
      <c r="K320" s="61">
        <v>7301</v>
      </c>
      <c r="L320" s="61">
        <v>130395.86</v>
      </c>
      <c r="M320" s="104">
        <v>0.4</v>
      </c>
      <c r="N320" s="104">
        <v>0.39626305498896286</v>
      </c>
      <c r="O320" s="1"/>
      <c r="P320" s="105">
        <f>IF(ISERROR(K320*$C19/$C$16),0,K320*$C$19/$C$16)</f>
        <v>4</v>
      </c>
      <c r="Q320" s="106">
        <f>IF(ISERROR(L320*$C$19/$C$16),0,L320*$C$19/$C$16)</f>
        <v>4</v>
      </c>
      <c r="R320" s="107">
        <f>IF(ISERROR(K320*$C$20/L524),0,K320*$C$20/L524)</f>
        <v>4</v>
      </c>
      <c r="S320" s="108">
        <f>IF(ISERROR(M320*$C$20),0,M320*$C$20/100)</f>
        <v>4</v>
      </c>
      <c r="T320" s="76"/>
      <c r="U320" s="76"/>
      <c r="V320" s="76"/>
      <c r="W320" s="76"/>
      <c r="X320" s="76"/>
    </row>
    <row r="321" spans="1:24" ht="12.75" outlineLevel="1">
      <c r="A321" s="103" t="s">
        <v>978</v>
      </c>
      <c r="B321" s="2" t="s">
        <v>3216</v>
      </c>
      <c r="C321" s="2" t="s">
        <v>698</v>
      </c>
      <c r="D321" s="12"/>
      <c r="E321" s="12"/>
      <c r="F321" s="12"/>
      <c r="G321" s="12"/>
      <c r="H321" s="12"/>
      <c r="I321" s="12"/>
      <c r="J321" s="12"/>
      <c r="K321" s="61">
        <v>2419</v>
      </c>
      <c r="L321" s="61">
        <v>412197.6</v>
      </c>
      <c r="M321" s="104">
        <v>1.3</v>
      </c>
      <c r="N321" s="104">
        <v>1.2526370103707167</v>
      </c>
      <c r="O321" s="1"/>
      <c r="P321" s="105">
        <f>IF(ISERROR(K321*$C19/$C$16),0,K321*$C$19/$C$16)</f>
        <v>4</v>
      </c>
      <c r="Q321" s="106">
        <f>IF(ISERROR(L321*$C$19/$C$16),0,L321*$C$19/$C$16)</f>
        <v>4</v>
      </c>
      <c r="R321" s="107">
        <f>IF(ISERROR(K321*$C$20/L525),0,K321*$C$20/L525)</f>
        <v>4</v>
      </c>
      <c r="S321" s="108">
        <f>IF(ISERROR(M321*$C$20),0,M321*$C$20/100)</f>
        <v>4</v>
      </c>
      <c r="T321" s="76"/>
      <c r="U321" s="76"/>
      <c r="V321" s="76"/>
      <c r="W321" s="76"/>
      <c r="X321" s="76"/>
    </row>
    <row r="322" spans="1:24" ht="12.75" outlineLevel="1">
      <c r="A322" s="103" t="s">
        <v>991</v>
      </c>
      <c r="B322" s="2" t="s">
        <v>3221</v>
      </c>
      <c r="C322" s="2" t="s">
        <v>750</v>
      </c>
      <c r="D322" s="12"/>
      <c r="E322" s="12"/>
      <c r="F322" s="12"/>
      <c r="G322" s="12"/>
      <c r="H322" s="12"/>
      <c r="I322" s="12"/>
      <c r="J322" s="12"/>
      <c r="K322" s="61">
        <v>735</v>
      </c>
      <c r="L322" s="61">
        <v>25280.33</v>
      </c>
      <c r="M322" s="104">
        <v>0.1</v>
      </c>
      <c r="N322" s="104">
        <v>0.07682499119933046</v>
      </c>
      <c r="O322" s="1"/>
      <c r="P322" s="105">
        <f>IF(ISERROR(K322*$C19/$C$16),0,K322*$C$19/$C$16)</f>
        <v>4</v>
      </c>
      <c r="Q322" s="106">
        <f>IF(ISERROR(L322*$C$19/$C$16),0,L322*$C$19/$C$16)</f>
        <v>4</v>
      </c>
      <c r="R322" s="107">
        <f>IF(ISERROR(K322*$C$20/L526),0,K322*$C$20/L526)</f>
        <v>4</v>
      </c>
      <c r="S322" s="108">
        <f>IF(ISERROR(M322*$C$20),0,M322*$C$20/100)</f>
        <v>4</v>
      </c>
      <c r="T322" s="76"/>
      <c r="U322" s="76"/>
      <c r="V322" s="76"/>
      <c r="W322" s="76"/>
      <c r="X322" s="76"/>
    </row>
    <row r="323" spans="1:24" ht="12.75" outlineLevel="1">
      <c r="A323" s="103" t="s">
        <v>1004</v>
      </c>
      <c r="B323" s="2" t="s">
        <v>3226</v>
      </c>
      <c r="C323" s="2" t="s">
        <v>711</v>
      </c>
      <c r="D323" s="12"/>
      <c r="E323" s="12"/>
      <c r="F323" s="12"/>
      <c r="G323" s="12"/>
      <c r="H323" s="12"/>
      <c r="I323" s="12"/>
      <c r="J323" s="12"/>
      <c r="K323" s="61">
        <v>853</v>
      </c>
      <c r="L323" s="61">
        <v>153540</v>
      </c>
      <c r="M323" s="104">
        <v>0.5</v>
      </c>
      <c r="N323" s="104">
        <v>0.4665963280046265</v>
      </c>
      <c r="O323" s="1"/>
      <c r="P323" s="105">
        <f>IF(ISERROR(K323*$C19/$C$16),0,K323*$C$19/$C$16)</f>
        <v>4</v>
      </c>
      <c r="Q323" s="106">
        <f>IF(ISERROR(L323*$C$19/$C$16),0,L323*$C$19/$C$16)</f>
        <v>4</v>
      </c>
      <c r="R323" s="107">
        <f>IF(ISERROR(K323*$C$20/L527),0,K323*$C$20/L527)</f>
        <v>4</v>
      </c>
      <c r="S323" s="108">
        <f>IF(ISERROR(M323*$C$20),0,M323*$C$20/100)</f>
        <v>4</v>
      </c>
      <c r="T323" s="76"/>
      <c r="U323" s="76"/>
      <c r="V323" s="76"/>
      <c r="W323" s="76"/>
      <c r="X323" s="76"/>
    </row>
    <row r="324" spans="1:24" ht="12.75" outlineLevel="1">
      <c r="A324" s="103" t="s">
        <v>1017</v>
      </c>
      <c r="B324" s="2" t="s">
        <v>3231</v>
      </c>
      <c r="C324" s="2" t="s">
        <v>1254</v>
      </c>
      <c r="D324" s="12"/>
      <c r="E324" s="12"/>
      <c r="F324" s="12"/>
      <c r="G324" s="12"/>
      <c r="H324" s="12"/>
      <c r="I324" s="12"/>
      <c r="J324" s="12"/>
      <c r="K324" s="61">
        <v>2058</v>
      </c>
      <c r="L324" s="61">
        <v>217119</v>
      </c>
      <c r="M324" s="104">
        <v>0.7</v>
      </c>
      <c r="N324" s="104">
        <v>0.6598080509315911</v>
      </c>
      <c r="O324" s="1"/>
      <c r="P324" s="105">
        <f>IF(ISERROR(K324*$C19/$C$16),0,K324*$C$19/$C$16)</f>
        <v>4</v>
      </c>
      <c r="Q324" s="106">
        <f>IF(ISERROR(L324*$C$19/$C$16),0,L324*$C$19/$C$16)</f>
        <v>4</v>
      </c>
      <c r="R324" s="107">
        <f>IF(ISERROR(K324*$C$20/L528),0,K324*$C$20/L528)</f>
        <v>4</v>
      </c>
      <c r="S324" s="108">
        <f>IF(ISERROR(M324*$C$20),0,M324*$C$20/100)</f>
        <v>4</v>
      </c>
      <c r="T324" s="76"/>
      <c r="U324" s="76"/>
      <c r="V324" s="76"/>
      <c r="W324" s="76"/>
      <c r="X324" s="76"/>
    </row>
    <row r="325" spans="1:24" ht="12.75" outlineLevel="1">
      <c r="A325" s="103" t="s">
        <v>1030</v>
      </c>
      <c r="B325" s="2" t="s">
        <v>3236</v>
      </c>
      <c r="C325" s="2" t="s">
        <v>2161</v>
      </c>
      <c r="D325" s="12"/>
      <c r="E325" s="12"/>
      <c r="F325" s="12"/>
      <c r="G325" s="12"/>
      <c r="H325" s="12"/>
      <c r="I325" s="12"/>
      <c r="J325" s="12"/>
      <c r="K325" s="61">
        <v>6193</v>
      </c>
      <c r="L325" s="61">
        <v>90417.8</v>
      </c>
      <c r="M325" s="104">
        <v>0.3</v>
      </c>
      <c r="N325" s="104">
        <v>0.27477278537356203</v>
      </c>
      <c r="O325" s="1"/>
      <c r="P325" s="105">
        <f>IF(ISERROR(K325*$C19/$C$16),0,K325*$C$19/$C$16)</f>
        <v>4</v>
      </c>
      <c r="Q325" s="106">
        <f>IF(ISERROR(L325*$C$19/$C$16),0,L325*$C$19/$C$16)</f>
        <v>4</v>
      </c>
      <c r="R325" s="107">
        <f>IF(ISERROR(K325*$C$20/L529),0,K325*$C$20/L529)</f>
        <v>4</v>
      </c>
      <c r="S325" s="108">
        <f>IF(ISERROR(M325*$C$20),0,M325*$C$20/100)</f>
        <v>4</v>
      </c>
      <c r="T325" s="76"/>
      <c r="U325" s="76"/>
      <c r="V325" s="76"/>
      <c r="W325" s="76"/>
      <c r="X325" s="76"/>
    </row>
    <row r="326" spans="1:24" ht="12.75" outlineLevel="1">
      <c r="A326" s="103" t="s">
        <v>1043</v>
      </c>
      <c r="B326" s="2" t="s">
        <v>3241</v>
      </c>
      <c r="C326" s="2" t="s">
        <v>1942</v>
      </c>
      <c r="D326" s="12"/>
      <c r="E326" s="12"/>
      <c r="F326" s="12"/>
      <c r="G326" s="12"/>
      <c r="H326" s="12"/>
      <c r="I326" s="12"/>
      <c r="J326" s="12"/>
      <c r="K326" s="61">
        <v>89698</v>
      </c>
      <c r="L326" s="61">
        <v>238037.54</v>
      </c>
      <c r="M326" s="104">
        <v>0.7</v>
      </c>
      <c r="N326" s="104">
        <v>0.7233778956054083</v>
      </c>
      <c r="O326" s="104">
        <v>2066.77</v>
      </c>
      <c r="P326" s="105">
        <f>IF(ISERROR(K326*$C19/$C$16),0,K326*$C$19/$C$16)</f>
        <v>4</v>
      </c>
      <c r="Q326" s="106">
        <f>IF(ISERROR(L326*$C$19/$C$16),0,L326*$C$19/$C$16)</f>
        <v>4</v>
      </c>
      <c r="R326" s="107">
        <f>IF(ISERROR(K326*$C$20/L530),0,K326*$C$20/L530)</f>
        <v>4</v>
      </c>
      <c r="S326" s="108">
        <f>IF(ISERROR(M326*$C$20),0,M326*$C$20/100)</f>
        <v>4</v>
      </c>
      <c r="T326" s="76"/>
      <c r="U326" s="76"/>
      <c r="V326" s="76"/>
      <c r="W326" s="76"/>
      <c r="X326" s="76"/>
    </row>
    <row r="327" spans="1:24" ht="12.75" outlineLevel="1">
      <c r="A327" s="103" t="s">
        <v>1056</v>
      </c>
      <c r="B327" s="2" t="s">
        <v>3246</v>
      </c>
      <c r="C327" s="2" t="s">
        <v>1862</v>
      </c>
      <c r="D327" s="12"/>
      <c r="E327" s="12"/>
      <c r="F327" s="12"/>
      <c r="G327" s="12"/>
      <c r="H327" s="12"/>
      <c r="I327" s="12"/>
      <c r="J327" s="12"/>
      <c r="K327" s="61">
        <v>100164</v>
      </c>
      <c r="L327" s="61">
        <v>534161.85</v>
      </c>
      <c r="M327" s="104">
        <v>1.6</v>
      </c>
      <c r="N327" s="104">
        <v>1.6232770468292177</v>
      </c>
      <c r="O327" s="104">
        <v>9261.12</v>
      </c>
      <c r="P327" s="105">
        <f>IF(ISERROR(K327*$C19/$C$16),0,K327*$C$19/$C$16)</f>
        <v>4</v>
      </c>
      <c r="Q327" s="106">
        <f>IF(ISERROR(L327*$C$19/$C$16),0,L327*$C$19/$C$16)</f>
        <v>4</v>
      </c>
      <c r="R327" s="107">
        <f>IF(ISERROR(K327*$C$20/L531),0,K327*$C$20/L531)</f>
        <v>4</v>
      </c>
      <c r="S327" s="108">
        <f>IF(ISERROR(M327*$C$20),0,M327*$C$20/100)</f>
        <v>4</v>
      </c>
      <c r="T327" s="76"/>
      <c r="U327" s="76"/>
      <c r="V327" s="76"/>
      <c r="W327" s="76"/>
      <c r="X327" s="76"/>
    </row>
    <row r="328" spans="1:24" ht="12.75" outlineLevel="1">
      <c r="A328" s="103" t="s">
        <v>1069</v>
      </c>
      <c r="B328" s="2" t="s">
        <v>3251</v>
      </c>
      <c r="C328" s="2" t="s">
        <v>2175</v>
      </c>
      <c r="D328" s="12"/>
      <c r="E328" s="12"/>
      <c r="F328" s="12"/>
      <c r="G328" s="12"/>
      <c r="H328" s="12"/>
      <c r="I328" s="12"/>
      <c r="J328" s="12"/>
      <c r="K328" s="61">
        <v>72099</v>
      </c>
      <c r="L328" s="61">
        <v>178347.53</v>
      </c>
      <c r="M328" s="104">
        <v>0.5</v>
      </c>
      <c r="N328" s="104">
        <v>0.5419845161306173</v>
      </c>
      <c r="O328" s="1"/>
      <c r="P328" s="105">
        <f>IF(ISERROR(K328*$C19/$C$16),0,K328*$C$19/$C$16)</f>
        <v>4</v>
      </c>
      <c r="Q328" s="106">
        <f>IF(ISERROR(L328*$C$19/$C$16),0,L328*$C$19/$C$16)</f>
        <v>4</v>
      </c>
      <c r="R328" s="107">
        <f>IF(ISERROR(K328*$C$20/L532),0,K328*$C$20/L532)</f>
        <v>4</v>
      </c>
      <c r="S328" s="108">
        <f>IF(ISERROR(M328*$C$20),0,M328*$C$20/100)</f>
        <v>4</v>
      </c>
      <c r="T328" s="76"/>
      <c r="U328" s="76"/>
      <c r="V328" s="76"/>
      <c r="W328" s="76"/>
      <c r="X328" s="76"/>
    </row>
    <row r="329" spans="1:24" ht="12.75" outlineLevel="1">
      <c r="A329" s="103" t="s">
        <v>1079</v>
      </c>
      <c r="B329" s="2" t="s">
        <v>3256</v>
      </c>
      <c r="C329" s="2" t="s">
        <v>1293</v>
      </c>
      <c r="D329" s="12"/>
      <c r="E329" s="12"/>
      <c r="F329" s="12"/>
      <c r="G329" s="12"/>
      <c r="H329" s="12"/>
      <c r="I329" s="12"/>
      <c r="J329" s="12"/>
      <c r="K329" s="61">
        <v>12046</v>
      </c>
      <c r="L329" s="61">
        <v>570498.56</v>
      </c>
      <c r="M329" s="104">
        <v>1.7</v>
      </c>
      <c r="N329" s="104">
        <v>1.7337015320302664</v>
      </c>
      <c r="O329" s="1"/>
      <c r="P329" s="105">
        <f>IF(ISERROR(K329*$C19/$C$16),0,K329*$C$19/$C$16)</f>
        <v>4</v>
      </c>
      <c r="Q329" s="106">
        <f>IF(ISERROR(L329*$C$19/$C$16),0,L329*$C$19/$C$16)</f>
        <v>4</v>
      </c>
      <c r="R329" s="107">
        <f>IF(ISERROR(K329*$C$20/L533),0,K329*$C$20/L533)</f>
        <v>4</v>
      </c>
      <c r="S329" s="108">
        <f>IF(ISERROR(M329*$C$20),0,M329*$C$20/100)</f>
        <v>4</v>
      </c>
      <c r="T329" s="76"/>
      <c r="U329" s="76"/>
      <c r="V329" s="76"/>
      <c r="W329" s="76"/>
      <c r="X329" s="76"/>
    </row>
    <row r="330" spans="1:24" ht="12.75" outlineLevel="1">
      <c r="A330" s="103" t="s">
        <v>1093</v>
      </c>
      <c r="B330" s="2" t="s">
        <v>3261</v>
      </c>
      <c r="C330" s="2" t="s">
        <v>1410</v>
      </c>
      <c r="D330" s="12"/>
      <c r="E330" s="12"/>
      <c r="F330" s="12"/>
      <c r="G330" s="12"/>
      <c r="H330" s="12"/>
      <c r="I330" s="12"/>
      <c r="J330" s="12"/>
      <c r="K330" s="61">
        <v>969</v>
      </c>
      <c r="L330" s="61">
        <v>105136.5</v>
      </c>
      <c r="M330" s="104">
        <v>0.3</v>
      </c>
      <c r="N330" s="104">
        <v>0.31950179001731416</v>
      </c>
      <c r="O330" s="1"/>
      <c r="P330" s="105">
        <f>IF(ISERROR(K330*$C19/$C$16),0,K330*$C$19/$C$16)</f>
        <v>4</v>
      </c>
      <c r="Q330" s="106">
        <f>IF(ISERROR(L330*$C$19/$C$16),0,L330*$C$19/$C$16)</f>
        <v>4</v>
      </c>
      <c r="R330" s="107">
        <f>IF(ISERROR(K330*$C$20/L534),0,K330*$C$20/L534)</f>
        <v>4</v>
      </c>
      <c r="S330" s="108">
        <f>IF(ISERROR(M330*$C$20),0,M330*$C$20/100)</f>
        <v>4</v>
      </c>
      <c r="T330" s="76"/>
      <c r="U330" s="76"/>
      <c r="V330" s="76"/>
      <c r="W330" s="76"/>
      <c r="X330" s="76"/>
    </row>
    <row r="331" spans="1:24" ht="12.75" outlineLevel="1">
      <c r="A331" s="103" t="s">
        <v>1107</v>
      </c>
      <c r="B331" s="2" t="s">
        <v>3266</v>
      </c>
      <c r="C331" s="2" t="s">
        <v>1124</v>
      </c>
      <c r="D331" s="12"/>
      <c r="E331" s="12"/>
      <c r="F331" s="12"/>
      <c r="G331" s="12"/>
      <c r="H331" s="12"/>
      <c r="I331" s="12"/>
      <c r="J331" s="12"/>
      <c r="K331" s="61">
        <v>24001</v>
      </c>
      <c r="L331" s="61">
        <v>254410.6</v>
      </c>
      <c r="M331" s="104">
        <v>0.8</v>
      </c>
      <c r="N331" s="104">
        <v>0.77313437387947</v>
      </c>
      <c r="O331" s="1"/>
      <c r="P331" s="105">
        <f>IF(ISERROR(K331*$C19/$C$16),0,K331*$C$19/$C$16)</f>
        <v>4</v>
      </c>
      <c r="Q331" s="106">
        <f>IF(ISERROR(L331*$C$19/$C$16),0,L331*$C$19/$C$16)</f>
        <v>4</v>
      </c>
      <c r="R331" s="107">
        <f>IF(ISERROR(K331*$C$20/L535),0,K331*$C$20/L535)</f>
        <v>4</v>
      </c>
      <c r="S331" s="108">
        <f>IF(ISERROR(M331*$C$20),0,M331*$C$20/100)</f>
        <v>4</v>
      </c>
      <c r="T331" s="76"/>
      <c r="U331" s="76"/>
      <c r="V331" s="76"/>
      <c r="W331" s="76"/>
      <c r="X331" s="76"/>
    </row>
    <row r="332" spans="1:24" ht="12.75" outlineLevel="1">
      <c r="A332" s="103" t="s">
        <v>1120</v>
      </c>
      <c r="B332" s="2" t="s">
        <v>3271</v>
      </c>
      <c r="C332" s="2" t="s">
        <v>2300</v>
      </c>
      <c r="D332" s="12"/>
      <c r="E332" s="12"/>
      <c r="F332" s="12"/>
      <c r="G332" s="12"/>
      <c r="H332" s="12"/>
      <c r="I332" s="12"/>
      <c r="J332" s="12"/>
      <c r="K332" s="61">
        <v>10007</v>
      </c>
      <c r="L332" s="61">
        <v>146102.2</v>
      </c>
      <c r="M332" s="104">
        <v>0.4</v>
      </c>
      <c r="N332" s="104">
        <v>0.443993422127117</v>
      </c>
      <c r="O332" s="1"/>
      <c r="P332" s="105">
        <f>IF(ISERROR(K332*$C19/$C$16),0,K332*$C$19/$C$16)</f>
        <v>4</v>
      </c>
      <c r="Q332" s="106">
        <f>IF(ISERROR(L332*$C$19/$C$16),0,L332*$C$19/$C$16)</f>
        <v>4</v>
      </c>
      <c r="R332" s="107">
        <f>IF(ISERROR(K332*$C$20/L536),0,K332*$C$20/L536)</f>
        <v>4</v>
      </c>
      <c r="S332" s="108">
        <f>IF(ISERROR(M332*$C$20),0,M332*$C$20/100)</f>
        <v>4</v>
      </c>
      <c r="T332" s="76"/>
      <c r="U332" s="76"/>
      <c r="V332" s="76"/>
      <c r="W332" s="76"/>
      <c r="X332" s="76"/>
    </row>
    <row r="333" spans="1:24" ht="12.75" outlineLevel="1">
      <c r="A333" s="103" t="s">
        <v>1133</v>
      </c>
      <c r="B333" s="2" t="s">
        <v>3276</v>
      </c>
      <c r="C333" s="2" t="s">
        <v>1423</v>
      </c>
      <c r="D333" s="12"/>
      <c r="E333" s="12"/>
      <c r="F333" s="12"/>
      <c r="G333" s="12"/>
      <c r="H333" s="12"/>
      <c r="I333" s="12"/>
      <c r="J333" s="12"/>
      <c r="K333" s="61">
        <v>560</v>
      </c>
      <c r="L333" s="61">
        <v>49980</v>
      </c>
      <c r="M333" s="104">
        <v>0.2</v>
      </c>
      <c r="N333" s="104">
        <v>0.15188540102690656</v>
      </c>
      <c r="O333" s="1"/>
      <c r="P333" s="105">
        <f>IF(ISERROR(K333*$C19/$C$16),0,K333*$C$19/$C$16)</f>
        <v>4</v>
      </c>
      <c r="Q333" s="106">
        <f>IF(ISERROR(L333*$C$19/$C$16),0,L333*$C$19/$C$16)</f>
        <v>4</v>
      </c>
      <c r="R333" s="107">
        <f>IF(ISERROR(K333*$C$20/L537),0,K333*$C$20/L537)</f>
        <v>4</v>
      </c>
      <c r="S333" s="108">
        <f>IF(ISERROR(M333*$C$20),0,M333*$C$20/100)</f>
        <v>4</v>
      </c>
      <c r="T333" s="76"/>
      <c r="U333" s="76"/>
      <c r="V333" s="76"/>
      <c r="W333" s="76"/>
      <c r="X333" s="76"/>
    </row>
    <row r="334" spans="1:24" ht="12.75" outlineLevel="1">
      <c r="A334" s="103" t="s">
        <v>1148</v>
      </c>
      <c r="B334" s="2" t="s">
        <v>3281</v>
      </c>
      <c r="C334" s="2" t="s">
        <v>867</v>
      </c>
      <c r="D334" s="12"/>
      <c r="E334" s="12"/>
      <c r="F334" s="12"/>
      <c r="G334" s="12"/>
      <c r="H334" s="12"/>
      <c r="I334" s="12"/>
      <c r="J334" s="12"/>
      <c r="K334" s="61">
        <v>3645</v>
      </c>
      <c r="L334" s="61">
        <v>118109.68</v>
      </c>
      <c r="M334" s="104">
        <v>0.4</v>
      </c>
      <c r="N334" s="104">
        <v>0.3589262927562946</v>
      </c>
      <c r="O334" s="104">
        <v>3221.22</v>
      </c>
      <c r="P334" s="105">
        <f>IF(ISERROR(K334*$C19/$C$16),0,K334*$C$19/$C$16)</f>
        <v>4</v>
      </c>
      <c r="Q334" s="106">
        <f>IF(ISERROR(L334*$C$19/$C$16),0,L334*$C$19/$C$16)</f>
        <v>4</v>
      </c>
      <c r="R334" s="107">
        <f>IF(ISERROR(K334*$C$20/L538),0,K334*$C$20/L538)</f>
        <v>4</v>
      </c>
      <c r="S334" s="108">
        <f>IF(ISERROR(M334*$C$20),0,M334*$C$20/100)</f>
        <v>4</v>
      </c>
      <c r="T334" s="76"/>
      <c r="U334" s="76"/>
      <c r="V334" s="76"/>
      <c r="W334" s="76"/>
      <c r="X334" s="76"/>
    </row>
    <row r="335" spans="1:24" ht="12.75" outlineLevel="1">
      <c r="A335" s="103" t="s">
        <v>1161</v>
      </c>
      <c r="B335" s="2" t="s">
        <v>3286</v>
      </c>
      <c r="C335" s="2" t="s">
        <v>1358</v>
      </c>
      <c r="D335" s="12"/>
      <c r="E335" s="12"/>
      <c r="F335" s="12"/>
      <c r="G335" s="12"/>
      <c r="H335" s="12"/>
      <c r="I335" s="12"/>
      <c r="J335" s="12"/>
      <c r="K335" s="61">
        <v>3125</v>
      </c>
      <c r="L335" s="61">
        <v>197531.25</v>
      </c>
      <c r="M335" s="104">
        <v>0.6</v>
      </c>
      <c r="N335" s="104">
        <v>0.6002823753820755</v>
      </c>
      <c r="O335" s="1"/>
      <c r="P335" s="105">
        <f>IF(ISERROR(K335*$C19/$C$16),0,K335*$C$19/$C$16)</f>
        <v>4</v>
      </c>
      <c r="Q335" s="106">
        <f>IF(ISERROR(L335*$C$19/$C$16),0,L335*$C$19/$C$16)</f>
        <v>4</v>
      </c>
      <c r="R335" s="107">
        <f>IF(ISERROR(K335*$C$20/L539),0,K335*$C$20/L539)</f>
        <v>4</v>
      </c>
      <c r="S335" s="108">
        <f>IF(ISERROR(M335*$C$20),0,M335*$C$20/100)</f>
        <v>4</v>
      </c>
      <c r="T335" s="76"/>
      <c r="U335" s="76"/>
      <c r="V335" s="76"/>
      <c r="W335" s="76"/>
      <c r="X335" s="76"/>
    </row>
    <row r="336" spans="1:24" ht="12.75" outlineLevel="1">
      <c r="A336" s="103" t="s">
        <v>1174</v>
      </c>
      <c r="B336" s="2" t="s">
        <v>3291</v>
      </c>
      <c r="C336" s="2" t="s">
        <v>1436</v>
      </c>
      <c r="D336" s="12"/>
      <c r="E336" s="12"/>
      <c r="F336" s="12"/>
      <c r="G336" s="12"/>
      <c r="H336" s="12"/>
      <c r="I336" s="12"/>
      <c r="J336" s="12"/>
      <c r="K336" s="61">
        <v>401</v>
      </c>
      <c r="L336" s="61">
        <v>96300.15</v>
      </c>
      <c r="M336" s="104">
        <v>0.3</v>
      </c>
      <c r="N336" s="104">
        <v>0.29264879755304635</v>
      </c>
      <c r="O336" s="1"/>
      <c r="P336" s="105">
        <f>IF(ISERROR(K336*$C19/$C$16),0,K336*$C$19/$C$16)</f>
        <v>4</v>
      </c>
      <c r="Q336" s="106">
        <f>IF(ISERROR(L336*$C$19/$C$16),0,L336*$C$19/$C$16)</f>
        <v>4</v>
      </c>
      <c r="R336" s="107">
        <f>IF(ISERROR(K336*$C$20/L540),0,K336*$C$20/L540)</f>
        <v>4</v>
      </c>
      <c r="S336" s="108">
        <f>IF(ISERROR(M336*$C$20),0,M336*$C$20/100)</f>
        <v>4</v>
      </c>
      <c r="T336" s="76"/>
      <c r="U336" s="76"/>
      <c r="V336" s="76"/>
      <c r="W336" s="76"/>
      <c r="X336" s="76"/>
    </row>
    <row r="337" spans="1:24" ht="12.75" outlineLevel="1">
      <c r="A337" s="103" t="s">
        <v>1187</v>
      </c>
      <c r="B337" s="2" t="s">
        <v>3296</v>
      </c>
      <c r="C337" s="2" t="s">
        <v>1713</v>
      </c>
      <c r="D337" s="12"/>
      <c r="E337" s="12"/>
      <c r="F337" s="12"/>
      <c r="G337" s="12"/>
      <c r="H337" s="12"/>
      <c r="I337" s="12"/>
      <c r="J337" s="12"/>
      <c r="K337" s="61">
        <v>13319</v>
      </c>
      <c r="L337" s="61">
        <v>355756.29</v>
      </c>
      <c r="M337" s="104">
        <v>1.1</v>
      </c>
      <c r="N337" s="104">
        <v>1.0811161819626744</v>
      </c>
      <c r="O337" s="104">
        <v>3639.37</v>
      </c>
      <c r="P337" s="105">
        <f>IF(ISERROR(K337*$C19/$C$16),0,K337*$C$19/$C$16)</f>
        <v>4</v>
      </c>
      <c r="Q337" s="106">
        <f>IF(ISERROR(L337*$C$19/$C$16),0,L337*$C$19/$C$16)</f>
        <v>4</v>
      </c>
      <c r="R337" s="107">
        <f>IF(ISERROR(K337*$C$20/L541),0,K337*$C$20/L541)</f>
        <v>4</v>
      </c>
      <c r="S337" s="108">
        <f>IF(ISERROR(M337*$C$20),0,M337*$C$20/100)</f>
        <v>4</v>
      </c>
      <c r="T337" s="76"/>
      <c r="U337" s="76"/>
      <c r="V337" s="76"/>
      <c r="W337" s="76"/>
      <c r="X337" s="76"/>
    </row>
    <row r="338" spans="1:24" ht="12.75" outlineLevel="1">
      <c r="A338" s="103" t="s">
        <v>1201</v>
      </c>
      <c r="B338" s="2" t="s">
        <v>3301</v>
      </c>
      <c r="C338" s="2" t="s">
        <v>2569</v>
      </c>
      <c r="D338" s="12"/>
      <c r="E338" s="12"/>
      <c r="F338" s="12"/>
      <c r="G338" s="12"/>
      <c r="H338" s="12"/>
      <c r="I338" s="12"/>
      <c r="J338" s="12"/>
      <c r="K338" s="61">
        <v>6782</v>
      </c>
      <c r="L338" s="61">
        <v>138284.98</v>
      </c>
      <c r="M338" s="104">
        <v>0.4</v>
      </c>
      <c r="N338" s="104">
        <v>0.42023748786109955</v>
      </c>
      <c r="O338" s="1"/>
      <c r="P338" s="105">
        <f>IF(ISERROR(K338*$C19/$C$16),0,K338*$C$19/$C$16)</f>
        <v>4</v>
      </c>
      <c r="Q338" s="106">
        <f>IF(ISERROR(L338*$C$19/$C$16),0,L338*$C$19/$C$16)</f>
        <v>4</v>
      </c>
      <c r="R338" s="107">
        <f>IF(ISERROR(K338*$C$20/L542),0,K338*$C$20/L542)</f>
        <v>4</v>
      </c>
      <c r="S338" s="108">
        <f>IF(ISERROR(M338*$C$20),0,M338*$C$20/100)</f>
        <v>4</v>
      </c>
      <c r="T338" s="76"/>
      <c r="U338" s="76"/>
      <c r="V338" s="76"/>
      <c r="W338" s="76"/>
      <c r="X338" s="76"/>
    </row>
    <row r="339" spans="1:24" ht="12.75" outlineLevel="1">
      <c r="A339" s="103" t="s">
        <v>1211</v>
      </c>
      <c r="B339" s="2" t="s">
        <v>3306</v>
      </c>
      <c r="C339" s="2" t="s">
        <v>2426</v>
      </c>
      <c r="D339" s="12"/>
      <c r="E339" s="12"/>
      <c r="F339" s="12"/>
      <c r="G339" s="12"/>
      <c r="H339" s="12"/>
      <c r="I339" s="12"/>
      <c r="J339" s="12"/>
      <c r="K339" s="61">
        <v>1220</v>
      </c>
      <c r="L339" s="61">
        <v>97441.4</v>
      </c>
      <c r="M339" s="104">
        <v>0.3</v>
      </c>
      <c r="N339" s="104">
        <v>0.2961169691001043</v>
      </c>
      <c r="O339" s="1"/>
      <c r="P339" s="105">
        <f>IF(ISERROR(K339*$C19/$C$16),0,K339*$C$19/$C$16)</f>
        <v>4</v>
      </c>
      <c r="Q339" s="106">
        <f>IF(ISERROR(L339*$C$19/$C$16),0,L339*$C$19/$C$16)</f>
        <v>4</v>
      </c>
      <c r="R339" s="107">
        <f>IF(ISERROR(K339*$C$20/L543),0,K339*$C$20/L543)</f>
        <v>4</v>
      </c>
      <c r="S339" s="108">
        <f>IF(ISERROR(M339*$C$20),0,M339*$C$20/100)</f>
        <v>4</v>
      </c>
      <c r="T339" s="76"/>
      <c r="U339" s="76"/>
      <c r="V339" s="76"/>
      <c r="W339" s="76"/>
      <c r="X339" s="76"/>
    </row>
    <row r="340" spans="1:24" ht="12.75" outlineLevel="1">
      <c r="A340" s="103" t="s">
        <v>1224</v>
      </c>
      <c r="B340" s="2" t="s">
        <v>3311</v>
      </c>
      <c r="C340" s="2" t="s">
        <v>208</v>
      </c>
      <c r="D340" s="12"/>
      <c r="E340" s="12"/>
      <c r="F340" s="12"/>
      <c r="G340" s="12"/>
      <c r="H340" s="12"/>
      <c r="I340" s="12"/>
      <c r="J340" s="12"/>
      <c r="K340" s="61">
        <v>3719</v>
      </c>
      <c r="L340" s="61">
        <v>878793.51</v>
      </c>
      <c r="M340" s="104">
        <v>2.7</v>
      </c>
      <c r="N340" s="104">
        <v>2.6705863282551583</v>
      </c>
      <c r="O340" s="104">
        <v>18548.02</v>
      </c>
      <c r="P340" s="105">
        <f>IF(ISERROR(K340*$C19/$C$16),0,K340*$C$19/$C$16)</f>
        <v>4</v>
      </c>
      <c r="Q340" s="106">
        <f>IF(ISERROR(L340*$C$19/$C$16),0,L340*$C$19/$C$16)</f>
        <v>4</v>
      </c>
      <c r="R340" s="107">
        <f>IF(ISERROR(K340*$C$20/L544),0,K340*$C$20/L544)</f>
        <v>4</v>
      </c>
      <c r="S340" s="108">
        <f>IF(ISERROR(M340*$C$20),0,M340*$C$20/100)</f>
        <v>4</v>
      </c>
      <c r="T340" s="76"/>
      <c r="U340" s="76"/>
      <c r="V340" s="76"/>
      <c r="W340" s="76"/>
      <c r="X340" s="76"/>
    </row>
    <row r="341" spans="1:24" ht="12.75" outlineLevel="1">
      <c r="A341" s="103" t="s">
        <v>1237</v>
      </c>
      <c r="B341" s="2" t="s">
        <v>3316</v>
      </c>
      <c r="C341" s="2" t="s">
        <v>234</v>
      </c>
      <c r="D341" s="12"/>
      <c r="E341" s="12"/>
      <c r="F341" s="12"/>
      <c r="G341" s="12"/>
      <c r="H341" s="12"/>
      <c r="I341" s="12"/>
      <c r="J341" s="12"/>
      <c r="K341" s="61">
        <v>2409</v>
      </c>
      <c r="L341" s="61">
        <v>132141.61</v>
      </c>
      <c r="M341" s="104">
        <v>0.4</v>
      </c>
      <c r="N341" s="104">
        <v>0.4015682558461602</v>
      </c>
      <c r="O341" s="1"/>
      <c r="P341" s="105">
        <f>IF(ISERROR(K341*$C19/$C$16),0,K341*$C$19/$C$16)</f>
        <v>4</v>
      </c>
      <c r="Q341" s="106">
        <f>IF(ISERROR(L341*$C$19/$C$16),0,L341*$C$19/$C$16)</f>
        <v>4</v>
      </c>
      <c r="R341" s="107">
        <f>IF(ISERROR(K341*$C$20/L545),0,K341*$C$20/L545)</f>
        <v>4</v>
      </c>
      <c r="S341" s="108">
        <f>IF(ISERROR(M341*$C$20),0,M341*$C$20/100)</f>
        <v>4</v>
      </c>
      <c r="T341" s="76"/>
      <c r="U341" s="76"/>
      <c r="V341" s="76"/>
      <c r="W341" s="76"/>
      <c r="X341" s="76"/>
    </row>
    <row r="342" spans="1:24" ht="12.75" outlineLevel="1">
      <c r="A342" s="103" t="s">
        <v>1250</v>
      </c>
      <c r="B342" s="2" t="s">
        <v>3321</v>
      </c>
      <c r="C342" s="2" t="s">
        <v>1060</v>
      </c>
      <c r="D342" s="12"/>
      <c r="E342" s="12"/>
      <c r="F342" s="12"/>
      <c r="G342" s="12"/>
      <c r="H342" s="12"/>
      <c r="I342" s="12"/>
      <c r="J342" s="12"/>
      <c r="K342" s="61">
        <v>29262</v>
      </c>
      <c r="L342" s="61">
        <v>188622.85</v>
      </c>
      <c r="M342" s="104">
        <v>0.6</v>
      </c>
      <c r="N342" s="104">
        <v>0.5732104284731501</v>
      </c>
      <c r="O342" s="1"/>
      <c r="P342" s="105">
        <f>IF(ISERROR(K342*$C19/$C$16),0,K342*$C$19/$C$16)</f>
        <v>4</v>
      </c>
      <c r="Q342" s="106">
        <f>IF(ISERROR(L342*$C$19/$C$16),0,L342*$C$19/$C$16)</f>
        <v>4</v>
      </c>
      <c r="R342" s="107">
        <f>IF(ISERROR(K342*$C$20/L546),0,K342*$C$20/L546)</f>
        <v>4</v>
      </c>
      <c r="S342" s="108">
        <f>IF(ISERROR(M342*$C$20),0,M342*$C$20/100)</f>
        <v>4</v>
      </c>
      <c r="T342" s="76"/>
      <c r="U342" s="76"/>
      <c r="V342" s="76"/>
      <c r="W342" s="76"/>
      <c r="X342" s="76"/>
    </row>
    <row r="343" spans="1:24" ht="12.75" outlineLevel="1">
      <c r="A343" s="103" t="s">
        <v>1263</v>
      </c>
      <c r="B343" s="2" t="s">
        <v>3326</v>
      </c>
      <c r="C343" s="2" t="s">
        <v>1791</v>
      </c>
      <c r="D343" s="12"/>
      <c r="E343" s="12"/>
      <c r="F343" s="12"/>
      <c r="G343" s="12"/>
      <c r="H343" s="12"/>
      <c r="I343" s="12"/>
      <c r="J343" s="12"/>
      <c r="K343" s="61">
        <v>31518</v>
      </c>
      <c r="L343" s="61">
        <v>90720.43</v>
      </c>
      <c r="M343" s="104">
        <v>0.3</v>
      </c>
      <c r="N343" s="104">
        <v>0.275692454819596</v>
      </c>
      <c r="O343" s="1"/>
      <c r="P343" s="105">
        <f>IF(ISERROR(K343*$C19/$C$16),0,K343*$C$19/$C$16)</f>
        <v>4</v>
      </c>
      <c r="Q343" s="106">
        <f>IF(ISERROR(L343*$C$19/$C$16),0,L343*$C$19/$C$16)</f>
        <v>4</v>
      </c>
      <c r="R343" s="107">
        <f>IF(ISERROR(K343*$C$20/L547),0,K343*$C$20/L547)</f>
        <v>4</v>
      </c>
      <c r="S343" s="108">
        <f>IF(ISERROR(M343*$C$20),0,M343*$C$20/100)</f>
        <v>4</v>
      </c>
      <c r="T343" s="76"/>
      <c r="U343" s="76"/>
      <c r="V343" s="76"/>
      <c r="W343" s="76"/>
      <c r="X343" s="76"/>
    </row>
    <row r="344" spans="1:24" ht="12.75" outlineLevel="1">
      <c r="A344" s="103" t="s">
        <v>1276</v>
      </c>
      <c r="B344" s="2" t="s">
        <v>3331</v>
      </c>
      <c r="C344" s="2" t="s">
        <v>336</v>
      </c>
      <c r="D344" s="12"/>
      <c r="E344" s="12"/>
      <c r="F344" s="12"/>
      <c r="G344" s="12"/>
      <c r="H344" s="12"/>
      <c r="I344" s="12"/>
      <c r="J344" s="12"/>
      <c r="K344" s="61">
        <v>16474</v>
      </c>
      <c r="L344" s="61">
        <v>1186429.22</v>
      </c>
      <c r="M344" s="104">
        <v>3.6</v>
      </c>
      <c r="N344" s="104">
        <v>3.6054677444925955</v>
      </c>
      <c r="O344" s="1"/>
      <c r="P344" s="105">
        <f>IF(ISERROR(K344*$C19/$C$16),0,K344*$C$19/$C$16)</f>
        <v>4</v>
      </c>
      <c r="Q344" s="106">
        <f>IF(ISERROR(L344*$C$19/$C$16),0,L344*$C$19/$C$16)</f>
        <v>4</v>
      </c>
      <c r="R344" s="107">
        <f>IF(ISERROR(K344*$C$20/L548),0,K344*$C$20/L548)</f>
        <v>4</v>
      </c>
      <c r="S344" s="108">
        <f>IF(ISERROR(M344*$C$20),0,M344*$C$20/100)</f>
        <v>4</v>
      </c>
      <c r="T344" s="76"/>
      <c r="U344" s="76"/>
      <c r="V344" s="76"/>
      <c r="W344" s="76"/>
      <c r="X344" s="76"/>
    </row>
    <row r="345" spans="1:24" ht="12.75" outlineLevel="1">
      <c r="A345" s="103" t="s">
        <v>1289</v>
      </c>
      <c r="B345" s="2" t="s">
        <v>3336</v>
      </c>
      <c r="C345" s="2" t="s">
        <v>1827</v>
      </c>
      <c r="D345" s="12"/>
      <c r="E345" s="12"/>
      <c r="F345" s="12"/>
      <c r="G345" s="12"/>
      <c r="H345" s="12"/>
      <c r="I345" s="12"/>
      <c r="J345" s="12"/>
      <c r="K345" s="61">
        <v>13653</v>
      </c>
      <c r="L345" s="61">
        <v>276849.88</v>
      </c>
      <c r="M345" s="104">
        <v>0.8</v>
      </c>
      <c r="N345" s="104">
        <v>0.8413256312135045</v>
      </c>
      <c r="O345" s="1"/>
      <c r="P345" s="105">
        <f>IF(ISERROR(K345*$C19/$C$16),0,K345*$C$19/$C$16)</f>
        <v>4</v>
      </c>
      <c r="Q345" s="106">
        <f>IF(ISERROR(L345*$C$19/$C$16),0,L345*$C$19/$C$16)</f>
        <v>4</v>
      </c>
      <c r="R345" s="107">
        <f>IF(ISERROR(K345*$C$20/L549),0,K345*$C$20/L549)</f>
        <v>4</v>
      </c>
      <c r="S345" s="108">
        <f>IF(ISERROR(M345*$C$20),0,M345*$C$20/100)</f>
        <v>4</v>
      </c>
      <c r="T345" s="76"/>
      <c r="U345" s="76"/>
      <c r="V345" s="76"/>
      <c r="W345" s="76"/>
      <c r="X345" s="76"/>
    </row>
    <row r="346" spans="1:24" ht="12.75" outlineLevel="1">
      <c r="A346" s="103" t="s">
        <v>1302</v>
      </c>
      <c r="B346" s="2" t="s">
        <v>3341</v>
      </c>
      <c r="C346" s="2" t="s">
        <v>2045</v>
      </c>
      <c r="D346" s="12"/>
      <c r="E346" s="12"/>
      <c r="F346" s="12"/>
      <c r="G346" s="12"/>
      <c r="H346" s="12"/>
      <c r="I346" s="12"/>
      <c r="J346" s="12"/>
      <c r="K346" s="61">
        <v>5744</v>
      </c>
      <c r="L346" s="61">
        <v>101621.56</v>
      </c>
      <c r="M346" s="104">
        <v>0.3</v>
      </c>
      <c r="N346" s="104">
        <v>0.3088201559339705</v>
      </c>
      <c r="O346" s="1"/>
      <c r="P346" s="105">
        <f>IF(ISERROR(K346*$C19/$C$16),0,K346*$C$19/$C$16)</f>
        <v>4</v>
      </c>
      <c r="Q346" s="106">
        <f>IF(ISERROR(L346*$C$19/$C$16),0,L346*$C$19/$C$16)</f>
        <v>4</v>
      </c>
      <c r="R346" s="107">
        <f>IF(ISERROR(K346*$C$20/L550),0,K346*$C$20/L550)</f>
        <v>4</v>
      </c>
      <c r="S346" s="108">
        <f>IF(ISERROR(M346*$C$20),0,M346*$C$20/100)</f>
        <v>4</v>
      </c>
      <c r="T346" s="76"/>
      <c r="U346" s="76"/>
      <c r="V346" s="76"/>
      <c r="W346" s="76"/>
      <c r="X346" s="76"/>
    </row>
    <row r="347" spans="1:24" ht="12.75" outlineLevel="1">
      <c r="A347" s="103" t="s">
        <v>1315</v>
      </c>
      <c r="B347" s="2" t="s">
        <v>3346</v>
      </c>
      <c r="C347" s="2" t="s">
        <v>1840</v>
      </c>
      <c r="D347" s="12"/>
      <c r="E347" s="12"/>
      <c r="F347" s="12"/>
      <c r="G347" s="12"/>
      <c r="H347" s="12"/>
      <c r="I347" s="12"/>
      <c r="J347" s="12"/>
      <c r="K347" s="61">
        <v>6550</v>
      </c>
      <c r="L347" s="61">
        <v>260543.94</v>
      </c>
      <c r="M347" s="104">
        <v>0.8</v>
      </c>
      <c r="N347" s="104">
        <v>0.7917731254908019</v>
      </c>
      <c r="O347" s="104">
        <v>7587.18</v>
      </c>
      <c r="P347" s="105">
        <f>IF(ISERROR(K347*$C19/$C$16),0,K347*$C$19/$C$16)</f>
        <v>4</v>
      </c>
      <c r="Q347" s="106">
        <f>IF(ISERROR(L347*$C$19/$C$16),0,L347*$C$19/$C$16)</f>
        <v>4</v>
      </c>
      <c r="R347" s="107">
        <f>IF(ISERROR(K347*$C$20/L551),0,K347*$C$20/L551)</f>
        <v>4</v>
      </c>
      <c r="S347" s="108">
        <f>IF(ISERROR(M347*$C$20),0,M347*$C$20/100)</f>
        <v>4</v>
      </c>
      <c r="T347" s="76"/>
      <c r="U347" s="76"/>
      <c r="V347" s="76"/>
      <c r="W347" s="76"/>
      <c r="X347" s="76"/>
    </row>
    <row r="348" spans="1:24" ht="12.75" outlineLevel="1">
      <c r="A348" s="103" t="s">
        <v>1328</v>
      </c>
      <c r="B348" s="2" t="s">
        <v>3351</v>
      </c>
      <c r="C348" s="2" t="s">
        <v>1267</v>
      </c>
      <c r="D348" s="12"/>
      <c r="E348" s="12"/>
      <c r="F348" s="12"/>
      <c r="G348" s="12"/>
      <c r="H348" s="12"/>
      <c r="I348" s="12"/>
      <c r="J348" s="12"/>
      <c r="K348" s="61">
        <v>3002</v>
      </c>
      <c r="L348" s="61">
        <v>65503.64</v>
      </c>
      <c r="M348" s="104">
        <v>0.2</v>
      </c>
      <c r="N348" s="104">
        <v>0.19906055682517243</v>
      </c>
      <c r="O348" s="1"/>
      <c r="P348" s="105">
        <f>IF(ISERROR(K348*$C19/$C$16),0,K348*$C$19/$C$16)</f>
        <v>4</v>
      </c>
      <c r="Q348" s="106">
        <f>IF(ISERROR(L348*$C$19/$C$16),0,L348*$C$19/$C$16)</f>
        <v>4</v>
      </c>
      <c r="R348" s="107">
        <f>IF(ISERROR(K348*$C$20/L552),0,K348*$C$20/L552)</f>
        <v>4</v>
      </c>
      <c r="S348" s="108">
        <f>IF(ISERROR(M348*$C$20),0,M348*$C$20/100)</f>
        <v>4</v>
      </c>
      <c r="T348" s="76"/>
      <c r="U348" s="76"/>
      <c r="V348" s="76"/>
      <c r="W348" s="76"/>
      <c r="X348" s="76"/>
    </row>
    <row r="349" spans="1:24" ht="12.75" outlineLevel="1">
      <c r="A349" s="103" t="s">
        <v>1341</v>
      </c>
      <c r="B349" s="2" t="s">
        <v>3356</v>
      </c>
      <c r="C349" s="2" t="s">
        <v>1241</v>
      </c>
      <c r="D349" s="12"/>
      <c r="E349" s="12"/>
      <c r="F349" s="12"/>
      <c r="G349" s="12"/>
      <c r="H349" s="12"/>
      <c r="I349" s="12"/>
      <c r="J349" s="12"/>
      <c r="K349" s="61">
        <v>1656</v>
      </c>
      <c r="L349" s="61">
        <v>112790.16</v>
      </c>
      <c r="M349" s="104">
        <v>0.3</v>
      </c>
      <c r="N349" s="104">
        <v>0.34276067794095544</v>
      </c>
      <c r="O349" s="1"/>
      <c r="P349" s="105">
        <f>IF(ISERROR(K349*$C19/$C$16),0,K349*$C$19/$C$16)</f>
        <v>4</v>
      </c>
      <c r="Q349" s="106">
        <f>IF(ISERROR(L349*$C$19/$C$16),0,L349*$C$19/$C$16)</f>
        <v>4</v>
      </c>
      <c r="R349" s="107">
        <f>IF(ISERROR(K349*$C$20/L553),0,K349*$C$20/L553)</f>
        <v>4</v>
      </c>
      <c r="S349" s="108">
        <f>IF(ISERROR(M349*$C$20),0,M349*$C$20/100)</f>
        <v>4</v>
      </c>
      <c r="T349" s="76"/>
      <c r="U349" s="76"/>
      <c r="V349" s="76"/>
      <c r="W349" s="76"/>
      <c r="X349" s="76"/>
    </row>
    <row r="350" spans="1:24" ht="12.75" outlineLevel="1">
      <c r="A350" s="103" t="s">
        <v>1354</v>
      </c>
      <c r="B350" s="2" t="s">
        <v>3361</v>
      </c>
      <c r="C350" s="2" t="s">
        <v>1890</v>
      </c>
      <c r="D350" s="12"/>
      <c r="E350" s="12"/>
      <c r="F350" s="12"/>
      <c r="G350" s="12"/>
      <c r="H350" s="12"/>
      <c r="I350" s="12"/>
      <c r="J350" s="12"/>
      <c r="K350" s="61">
        <v>43271</v>
      </c>
      <c r="L350" s="61">
        <v>93375.05</v>
      </c>
      <c r="M350" s="104">
        <v>0.3</v>
      </c>
      <c r="N350" s="104">
        <v>0.28375964216001304</v>
      </c>
      <c r="O350" s="1"/>
      <c r="P350" s="105">
        <f>IF(ISERROR(K350*$C19/$C$16),0,K350*$C$19/$C$16)</f>
        <v>4</v>
      </c>
      <c r="Q350" s="106">
        <f>IF(ISERROR(L350*$C$19/$C$16),0,L350*$C$19/$C$16)</f>
        <v>4</v>
      </c>
      <c r="R350" s="107">
        <f>IF(ISERROR(K350*$C$20/L554),0,K350*$C$20/L554)</f>
        <v>4</v>
      </c>
      <c r="S350" s="108">
        <f>IF(ISERROR(M350*$C$20),0,M350*$C$20/100)</f>
        <v>4</v>
      </c>
      <c r="T350" s="76"/>
      <c r="U350" s="76"/>
      <c r="V350" s="76"/>
      <c r="W350" s="76"/>
      <c r="X350" s="76"/>
    </row>
    <row r="351" spans="1:24" ht="12.75" outlineLevel="1">
      <c r="A351" s="103" t="s">
        <v>1367</v>
      </c>
      <c r="B351" s="2" t="s">
        <v>3366</v>
      </c>
      <c r="C351" s="2" t="s">
        <v>2006</v>
      </c>
      <c r="D351" s="12"/>
      <c r="E351" s="12"/>
      <c r="F351" s="12"/>
      <c r="G351" s="12"/>
      <c r="H351" s="12"/>
      <c r="I351" s="12"/>
      <c r="J351" s="12"/>
      <c r="K351" s="61">
        <v>6794</v>
      </c>
      <c r="L351" s="61">
        <v>316145.59</v>
      </c>
      <c r="M351" s="104">
        <v>1</v>
      </c>
      <c r="N351" s="104">
        <v>0.9607422913172865</v>
      </c>
      <c r="O351" s="1"/>
      <c r="P351" s="105">
        <f>IF(ISERROR(K351*$C19/$C$16),0,K351*$C$19/$C$16)</f>
        <v>4</v>
      </c>
      <c r="Q351" s="106">
        <f>IF(ISERROR(L351*$C$19/$C$16),0,L351*$C$19/$C$16)</f>
        <v>4</v>
      </c>
      <c r="R351" s="107">
        <f>IF(ISERROR(K351*$C$20/L555),0,K351*$C$20/L555)</f>
        <v>4</v>
      </c>
      <c r="S351" s="108">
        <f>IF(ISERROR(M351*$C$20),0,M351*$C$20/100)</f>
        <v>4</v>
      </c>
      <c r="T351" s="76"/>
      <c r="U351" s="76"/>
      <c r="V351" s="76"/>
      <c r="W351" s="76"/>
      <c r="X351" s="76"/>
    </row>
    <row r="352" spans="1:24" ht="12.75" outlineLevel="1">
      <c r="A352" s="103" t="s">
        <v>1380</v>
      </c>
      <c r="B352" s="2" t="s">
        <v>3371</v>
      </c>
      <c r="C352" s="2" t="s">
        <v>2439</v>
      </c>
      <c r="D352" s="12"/>
      <c r="E352" s="12"/>
      <c r="F352" s="12"/>
      <c r="G352" s="12"/>
      <c r="H352" s="12"/>
      <c r="I352" s="12"/>
      <c r="J352" s="12"/>
      <c r="K352" s="61">
        <v>8623</v>
      </c>
      <c r="L352" s="61">
        <v>399977.86</v>
      </c>
      <c r="M352" s="104">
        <v>1.2</v>
      </c>
      <c r="N352" s="104">
        <v>1.2155021542213662</v>
      </c>
      <c r="O352" s="1"/>
      <c r="P352" s="105">
        <f>IF(ISERROR(K352*$C19/$C$16),0,K352*$C$19/$C$16)</f>
        <v>4</v>
      </c>
      <c r="Q352" s="106">
        <f>IF(ISERROR(L352*$C$19/$C$16),0,L352*$C$19/$C$16)</f>
        <v>4</v>
      </c>
      <c r="R352" s="107">
        <f>IF(ISERROR(K352*$C$20/L556),0,K352*$C$20/L556)</f>
        <v>4</v>
      </c>
      <c r="S352" s="108">
        <f>IF(ISERROR(M352*$C$20),0,M352*$C$20/100)</f>
        <v>4</v>
      </c>
      <c r="T352" s="76"/>
      <c r="U352" s="76"/>
      <c r="V352" s="76"/>
      <c r="W352" s="76"/>
      <c r="X352" s="76"/>
    </row>
    <row r="353" spans="1:24" ht="12.75" outlineLevel="1">
      <c r="A353" s="103" t="s">
        <v>1393</v>
      </c>
      <c r="B353" s="2" t="s">
        <v>3376</v>
      </c>
      <c r="C353" s="2" t="s">
        <v>82</v>
      </c>
      <c r="D353" s="12"/>
      <c r="E353" s="12"/>
      <c r="F353" s="12"/>
      <c r="G353" s="12"/>
      <c r="H353" s="12"/>
      <c r="I353" s="12"/>
      <c r="J353" s="12"/>
      <c r="K353" s="61">
        <v>669</v>
      </c>
      <c r="L353" s="61">
        <v>48214.83</v>
      </c>
      <c r="M353" s="104">
        <v>0.1</v>
      </c>
      <c r="N353" s="104">
        <v>0.14652118427359193</v>
      </c>
      <c r="O353" s="1"/>
      <c r="P353" s="105">
        <f>IF(ISERROR(K353*$C19/$C$16),0,K353*$C$19/$C$16)</f>
        <v>4</v>
      </c>
      <c r="Q353" s="106">
        <f>IF(ISERROR(L353*$C$19/$C$16),0,L353*$C$19/$C$16)</f>
        <v>4</v>
      </c>
      <c r="R353" s="107">
        <f>IF(ISERROR(K353*$C$20/L557),0,K353*$C$20/L557)</f>
        <v>4</v>
      </c>
      <c r="S353" s="108">
        <f>IF(ISERROR(M353*$C$20),0,M353*$C$20/100)</f>
        <v>4</v>
      </c>
      <c r="T353" s="76"/>
      <c r="U353" s="76"/>
      <c r="V353" s="76"/>
      <c r="W353" s="76"/>
      <c r="X353" s="76"/>
    </row>
    <row r="354" spans="1:24" ht="12.75" outlineLevel="1">
      <c r="A354" s="103" t="s">
        <v>1406</v>
      </c>
      <c r="B354" s="2" t="s">
        <v>3381</v>
      </c>
      <c r="C354" s="2" t="s">
        <v>297</v>
      </c>
      <c r="D354" s="12"/>
      <c r="E354" s="12"/>
      <c r="F354" s="12"/>
      <c r="G354" s="12"/>
      <c r="H354" s="12"/>
      <c r="I354" s="12"/>
      <c r="J354" s="12"/>
      <c r="K354" s="61">
        <v>323</v>
      </c>
      <c r="L354" s="61">
        <v>58307.28999999999</v>
      </c>
      <c r="M354" s="104">
        <v>0.2</v>
      </c>
      <c r="N354" s="104">
        <v>0.17719139904846215</v>
      </c>
      <c r="O354" s="1"/>
      <c r="P354" s="105">
        <f>IF(ISERROR(K354*$C19/$C$16),0,K354*$C$19/$C$16)</f>
        <v>4</v>
      </c>
      <c r="Q354" s="106">
        <f>IF(ISERROR(L354*$C$19/$C$16),0,L354*$C$19/$C$16)</f>
        <v>4</v>
      </c>
      <c r="R354" s="107">
        <f>IF(ISERROR(K354*$C$20/L558),0,K354*$C$20/L558)</f>
        <v>4</v>
      </c>
      <c r="S354" s="108">
        <f>IF(ISERROR(M354*$C$20),0,M354*$C$20/100)</f>
        <v>4</v>
      </c>
      <c r="T354" s="76"/>
      <c r="U354" s="76"/>
      <c r="V354" s="76"/>
      <c r="W354" s="76"/>
      <c r="X354" s="76"/>
    </row>
    <row r="355" spans="1:24" ht="12.75" outlineLevel="1">
      <c r="A355" s="103" t="s">
        <v>1419</v>
      </c>
      <c r="B355" s="2" t="s">
        <v>3386</v>
      </c>
      <c r="C355" s="2" t="s">
        <v>2400</v>
      </c>
      <c r="D355" s="12"/>
      <c r="E355" s="12"/>
      <c r="F355" s="12"/>
      <c r="G355" s="12"/>
      <c r="H355" s="12"/>
      <c r="I355" s="12"/>
      <c r="J355" s="12"/>
      <c r="K355" s="61">
        <v>534</v>
      </c>
      <c r="L355" s="61">
        <v>39879.12</v>
      </c>
      <c r="M355" s="104">
        <v>0.1</v>
      </c>
      <c r="N355" s="104">
        <v>0.12118959851540875</v>
      </c>
      <c r="O355" s="1"/>
      <c r="P355" s="105">
        <f>IF(ISERROR(K355*$C19/$C$16),0,K355*$C$19/$C$16)</f>
        <v>4</v>
      </c>
      <c r="Q355" s="106">
        <f>IF(ISERROR(L355*$C$19/$C$16),0,L355*$C$19/$C$16)</f>
        <v>4</v>
      </c>
      <c r="R355" s="107">
        <f>IF(ISERROR(K355*$C$20/L559),0,K355*$C$20/L559)</f>
        <v>4</v>
      </c>
      <c r="S355" s="108">
        <f>IF(ISERROR(M355*$C$20),0,M355*$C$20/100)</f>
        <v>4</v>
      </c>
      <c r="T355" s="76"/>
      <c r="U355" s="76"/>
      <c r="V355" s="76"/>
      <c r="W355" s="76"/>
      <c r="X355" s="76"/>
    </row>
    <row r="356" spans="1:24" ht="12.75" outlineLevel="1">
      <c r="A356" s="103" t="s">
        <v>1432</v>
      </c>
      <c r="B356" s="2" t="s">
        <v>3391</v>
      </c>
      <c r="C356" s="2" t="s">
        <v>1397</v>
      </c>
      <c r="D356" s="12"/>
      <c r="E356" s="12"/>
      <c r="F356" s="12"/>
      <c r="G356" s="12"/>
      <c r="H356" s="12"/>
      <c r="I356" s="12"/>
      <c r="J356" s="12"/>
      <c r="K356" s="61">
        <v>1476</v>
      </c>
      <c r="L356" s="61">
        <v>297414</v>
      </c>
      <c r="M356" s="104">
        <v>0.9</v>
      </c>
      <c r="N356" s="104">
        <v>0.9038184205885633</v>
      </c>
      <c r="O356" s="1"/>
      <c r="P356" s="105">
        <f>IF(ISERROR(K356*$C19/$C$16),0,K356*$C$19/$C$16)</f>
        <v>4</v>
      </c>
      <c r="Q356" s="106">
        <f>IF(ISERROR(L356*$C$19/$C$16),0,L356*$C$19/$C$16)</f>
        <v>4</v>
      </c>
      <c r="R356" s="107">
        <f>IF(ISERROR(K356*$C$20/L560),0,K356*$C$20/L560)</f>
        <v>4</v>
      </c>
      <c r="S356" s="108">
        <f>IF(ISERROR(M356*$C$20),0,M356*$C$20/100)</f>
        <v>4</v>
      </c>
      <c r="T356" s="76"/>
      <c r="U356" s="76"/>
      <c r="V356" s="76"/>
      <c r="W356" s="76"/>
      <c r="X356" s="76"/>
    </row>
    <row r="357" spans="1:24" ht="12.75" outlineLevel="1">
      <c r="A357" s="103" t="s">
        <v>1445</v>
      </c>
      <c r="B357" s="2" t="s">
        <v>3396</v>
      </c>
      <c r="C357" s="2" t="s">
        <v>1384</v>
      </c>
      <c r="D357" s="12"/>
      <c r="E357" s="12"/>
      <c r="F357" s="12"/>
      <c r="G357" s="12"/>
      <c r="H357" s="12"/>
      <c r="I357" s="12"/>
      <c r="J357" s="12"/>
      <c r="K357" s="61">
        <v>1124</v>
      </c>
      <c r="L357" s="61">
        <v>123640</v>
      </c>
      <c r="M357" s="104">
        <v>0.4</v>
      </c>
      <c r="N357" s="104">
        <v>0.37573251266440033</v>
      </c>
      <c r="O357" s="1"/>
      <c r="P357" s="105">
        <f>IF(ISERROR(K357*$C19/$C$16),0,K357*$C$19/$C$16)</f>
        <v>4</v>
      </c>
      <c r="Q357" s="106">
        <f>IF(ISERROR(L357*$C$19/$C$16),0,L357*$C$19/$C$16)</f>
        <v>4</v>
      </c>
      <c r="R357" s="107">
        <f>IF(ISERROR(K357*$C$20/L561),0,K357*$C$20/L561)</f>
        <v>4</v>
      </c>
      <c r="S357" s="108">
        <f>IF(ISERROR(M357*$C$20),0,M357*$C$20/100)</f>
        <v>4</v>
      </c>
      <c r="T357" s="76"/>
      <c r="U357" s="76"/>
      <c r="V357" s="76"/>
      <c r="W357" s="76"/>
      <c r="X357" s="76"/>
    </row>
    <row r="358" spans="1:24" ht="12.75" outlineLevel="1">
      <c r="A358" s="103" t="s">
        <v>1458</v>
      </c>
      <c r="B358" s="2" t="s">
        <v>3401</v>
      </c>
      <c r="C358" s="2" t="s">
        <v>2774</v>
      </c>
      <c r="D358" s="12"/>
      <c r="E358" s="12"/>
      <c r="F358" s="12"/>
      <c r="G358" s="12"/>
      <c r="H358" s="12"/>
      <c r="I358" s="12"/>
      <c r="J358" s="12"/>
      <c r="K358" s="61">
        <v>5644</v>
      </c>
      <c r="L358" s="61">
        <v>78560.95</v>
      </c>
      <c r="M358" s="104">
        <v>0.2</v>
      </c>
      <c r="N358" s="104">
        <v>0.2387407242057774</v>
      </c>
      <c r="O358" s="1"/>
      <c r="P358" s="105">
        <f>IF(ISERROR(K358*$C19/$C$16),0,K358*$C$19/$C$16)</f>
        <v>4</v>
      </c>
      <c r="Q358" s="106">
        <f>IF(ISERROR(L358*$C$19/$C$16),0,L358*$C$19/$C$16)</f>
        <v>4</v>
      </c>
      <c r="R358" s="107">
        <f>IF(ISERROR(K358*$C$20/L562),0,K358*$C$20/L562)</f>
        <v>4</v>
      </c>
      <c r="S358" s="108">
        <f>IF(ISERROR(M358*$C$20),0,M358*$C$20/100)</f>
        <v>4</v>
      </c>
      <c r="T358" s="76"/>
      <c r="U358" s="76"/>
      <c r="V358" s="76"/>
      <c r="W358" s="76"/>
      <c r="X358" s="76"/>
    </row>
    <row r="359" spans="1:24" ht="12.75" outlineLevel="1">
      <c r="A359" s="103" t="s">
        <v>1472</v>
      </c>
      <c r="B359" s="2" t="s">
        <v>3406</v>
      </c>
      <c r="C359" s="2" t="s">
        <v>2838</v>
      </c>
      <c r="D359" s="12"/>
      <c r="E359" s="12"/>
      <c r="F359" s="12"/>
      <c r="G359" s="12"/>
      <c r="H359" s="12"/>
      <c r="I359" s="12"/>
      <c r="J359" s="12"/>
      <c r="K359" s="61">
        <v>8084</v>
      </c>
      <c r="L359" s="61">
        <v>106808.44</v>
      </c>
      <c r="M359" s="104">
        <v>0.3</v>
      </c>
      <c r="N359" s="104">
        <v>0.3245826879243355</v>
      </c>
      <c r="O359" s="1"/>
      <c r="P359" s="105">
        <f>IF(ISERROR(K359*$C19/$C$16),0,K359*$C$19/$C$16)</f>
        <v>4</v>
      </c>
      <c r="Q359" s="106">
        <f>IF(ISERROR(L359*$C$19/$C$16),0,L359*$C$19/$C$16)</f>
        <v>4</v>
      </c>
      <c r="R359" s="107">
        <f>IF(ISERROR(K359*$C$20/L563),0,K359*$C$20/L563)</f>
        <v>4</v>
      </c>
      <c r="S359" s="108">
        <f>IF(ISERROR(M359*$C$20),0,M359*$C$20/100)</f>
        <v>4</v>
      </c>
      <c r="T359" s="76"/>
      <c r="U359" s="76"/>
      <c r="V359" s="76"/>
      <c r="W359" s="76"/>
      <c r="X359" s="76"/>
    </row>
    <row r="360" spans="1:24" ht="12.75" outlineLevel="1">
      <c r="A360" s="103" t="s">
        <v>1485</v>
      </c>
      <c r="B360" s="2" t="s">
        <v>3411</v>
      </c>
      <c r="C360" s="2" t="s">
        <v>2723</v>
      </c>
      <c r="D360" s="12"/>
      <c r="E360" s="12"/>
      <c r="F360" s="12"/>
      <c r="G360" s="12"/>
      <c r="H360" s="12"/>
      <c r="I360" s="12"/>
      <c r="J360" s="12"/>
      <c r="K360" s="61">
        <v>8204</v>
      </c>
      <c r="L360" s="61">
        <v>110731.49</v>
      </c>
      <c r="M360" s="104">
        <v>0.3</v>
      </c>
      <c r="N360" s="104">
        <v>0.3365045371139834</v>
      </c>
      <c r="O360" s="1"/>
      <c r="P360" s="105">
        <f>IF(ISERROR(K360*$C19/$C$16),0,K360*$C$19/$C$16)</f>
        <v>4</v>
      </c>
      <c r="Q360" s="106">
        <f>IF(ISERROR(L360*$C$19/$C$16),0,L360*$C$19/$C$16)</f>
        <v>4</v>
      </c>
      <c r="R360" s="107">
        <f>IF(ISERROR(K360*$C$20/L564),0,K360*$C$20/L564)</f>
        <v>4</v>
      </c>
      <c r="S360" s="108">
        <f>IF(ISERROR(M360*$C$20),0,M360*$C$20/100)</f>
        <v>4</v>
      </c>
      <c r="T360" s="76"/>
      <c r="U360" s="76"/>
      <c r="V360" s="76"/>
      <c r="W360" s="76"/>
      <c r="X360" s="76"/>
    </row>
    <row r="361" spans="1:24" ht="12.75" outlineLevel="1">
      <c r="A361" s="103" t="s">
        <v>1498</v>
      </c>
      <c r="B361" s="2" t="s">
        <v>3416</v>
      </c>
      <c r="C361" s="2" t="s">
        <v>1008</v>
      </c>
      <c r="D361" s="12"/>
      <c r="E361" s="12"/>
      <c r="F361" s="12"/>
      <c r="G361" s="12"/>
      <c r="H361" s="12"/>
      <c r="I361" s="12"/>
      <c r="J361" s="12"/>
      <c r="K361" s="61">
        <v>1854</v>
      </c>
      <c r="L361" s="61">
        <v>35513.37</v>
      </c>
      <c r="M361" s="104">
        <v>0.1</v>
      </c>
      <c r="N361" s="104">
        <v>0.10792241785247926</v>
      </c>
      <c r="O361" s="1"/>
      <c r="P361" s="105">
        <f>IF(ISERROR(K361*$C19/$C$16),0,K361*$C$19/$C$16)</f>
        <v>4</v>
      </c>
      <c r="Q361" s="106">
        <f>IF(ISERROR(L361*$C$19/$C$16),0,L361*$C$19/$C$16)</f>
        <v>4</v>
      </c>
      <c r="R361" s="107">
        <f>IF(ISERROR(K361*$C$20/L565),0,K361*$C$20/L565)</f>
        <v>4</v>
      </c>
      <c r="S361" s="108">
        <f>IF(ISERROR(M361*$C$20),0,M361*$C$20/100)</f>
        <v>4</v>
      </c>
      <c r="T361" s="76"/>
      <c r="U361" s="76"/>
      <c r="V361" s="76"/>
      <c r="W361" s="76"/>
      <c r="X361" s="76"/>
    </row>
    <row r="362" spans="1:24" ht="12.75" outlineLevel="1">
      <c r="A362" s="103" t="s">
        <v>1511</v>
      </c>
      <c r="B362" s="2" t="s">
        <v>3421</v>
      </c>
      <c r="C362" s="2" t="s">
        <v>1371</v>
      </c>
      <c r="D362" s="12"/>
      <c r="E362" s="12"/>
      <c r="F362" s="12"/>
      <c r="G362" s="12"/>
      <c r="H362" s="12"/>
      <c r="I362" s="12"/>
      <c r="J362" s="12"/>
      <c r="K362" s="61">
        <v>4982</v>
      </c>
      <c r="L362" s="61">
        <v>28237.98</v>
      </c>
      <c r="M362" s="104">
        <v>0.1</v>
      </c>
      <c r="N362" s="104">
        <v>0.08581306355521742</v>
      </c>
      <c r="O362" s="1"/>
      <c r="P362" s="105">
        <f>IF(ISERROR(K362*$C19/$C$16),0,K362*$C$19/$C$16)</f>
        <v>4</v>
      </c>
      <c r="Q362" s="106">
        <f>IF(ISERROR(L362*$C$19/$C$16),0,L362*$C$19/$C$16)</f>
        <v>4</v>
      </c>
      <c r="R362" s="107">
        <f>IF(ISERROR(K362*$C$20/L566),0,K362*$C$20/L566)</f>
        <v>4</v>
      </c>
      <c r="S362" s="108">
        <f>IF(ISERROR(M362*$C$20),0,M362*$C$20/100)</f>
        <v>4</v>
      </c>
      <c r="T362" s="76"/>
      <c r="U362" s="76"/>
      <c r="V362" s="76"/>
      <c r="W362" s="76"/>
      <c r="X362" s="76"/>
    </row>
    <row r="363" spans="1:24" ht="12.75" outlineLevel="1">
      <c r="A363" s="103" t="s">
        <v>1524</v>
      </c>
      <c r="B363" s="2" t="s">
        <v>3426</v>
      </c>
      <c r="C363" s="2" t="s">
        <v>1306</v>
      </c>
      <c r="D363" s="12"/>
      <c r="E363" s="12"/>
      <c r="F363" s="12"/>
      <c r="G363" s="12"/>
      <c r="H363" s="12"/>
      <c r="I363" s="12"/>
      <c r="J363" s="12"/>
      <c r="K363" s="61">
        <v>1333</v>
      </c>
      <c r="L363" s="61">
        <v>236540.85</v>
      </c>
      <c r="M363" s="104">
        <v>0.7</v>
      </c>
      <c r="N363" s="104">
        <v>0.71882956905753</v>
      </c>
      <c r="O363" s="1"/>
      <c r="P363" s="105">
        <f>IF(ISERROR(K363*$C19/$C$16),0,K363*$C$19/$C$16)</f>
        <v>4</v>
      </c>
      <c r="Q363" s="106">
        <f>IF(ISERROR(L363*$C$19/$C$16),0,L363*$C$19/$C$16)</f>
        <v>4</v>
      </c>
      <c r="R363" s="107">
        <f>IF(ISERROR(K363*$C$20/L567),0,K363*$C$20/L567)</f>
        <v>4</v>
      </c>
      <c r="S363" s="108">
        <f>IF(ISERROR(M363*$C$20),0,M363*$C$20/100)</f>
        <v>4</v>
      </c>
      <c r="T363" s="76"/>
      <c r="U363" s="76"/>
      <c r="V363" s="76"/>
      <c r="W363" s="76"/>
      <c r="X363" s="76"/>
    </row>
    <row r="364" spans="1:24" ht="12.75" outlineLevel="1">
      <c r="A364" s="103" t="s">
        <v>1538</v>
      </c>
      <c r="B364" s="2" t="s">
        <v>3431</v>
      </c>
      <c r="C364" s="2" t="s">
        <v>1700</v>
      </c>
      <c r="D364" s="12"/>
      <c r="E364" s="12"/>
      <c r="F364" s="12"/>
      <c r="G364" s="12"/>
      <c r="H364" s="12"/>
      <c r="I364" s="12"/>
      <c r="J364" s="12"/>
      <c r="K364" s="61">
        <v>21483</v>
      </c>
      <c r="L364" s="61">
        <v>132629.44</v>
      </c>
      <c r="M364" s="104">
        <v>0.4</v>
      </c>
      <c r="N364" s="104">
        <v>0.4030507339410573</v>
      </c>
      <c r="O364" s="1"/>
      <c r="P364" s="105">
        <f>IF(ISERROR(K364*$C19/$C$16),0,K364*$C$19/$C$16)</f>
        <v>4</v>
      </c>
      <c r="Q364" s="106">
        <f>IF(ISERROR(L364*$C$19/$C$16),0,L364*$C$19/$C$16)</f>
        <v>4</v>
      </c>
      <c r="R364" s="107">
        <f>IF(ISERROR(K364*$C$20/L568),0,K364*$C$20/L568)</f>
        <v>4</v>
      </c>
      <c r="S364" s="108">
        <f>IF(ISERROR(M364*$C$20),0,M364*$C$20/100)</f>
        <v>4</v>
      </c>
      <c r="T364" s="76"/>
      <c r="U364" s="76"/>
      <c r="V364" s="76"/>
      <c r="W364" s="76"/>
      <c r="X364" s="76"/>
    </row>
    <row r="365" spans="1:24" ht="12.75" outlineLevel="1">
      <c r="A365" s="103" t="s">
        <v>1551</v>
      </c>
      <c r="B365" s="2" t="s">
        <v>3436</v>
      </c>
      <c r="C365" s="2" t="s">
        <v>827</v>
      </c>
      <c r="D365" s="12"/>
      <c r="E365" s="12"/>
      <c r="F365" s="12"/>
      <c r="G365" s="12"/>
      <c r="H365" s="12"/>
      <c r="I365" s="12"/>
      <c r="J365" s="12"/>
      <c r="K365" s="61">
        <v>566</v>
      </c>
      <c r="L365" s="61">
        <v>47544.47</v>
      </c>
      <c r="M365" s="104">
        <v>0.1</v>
      </c>
      <c r="N365" s="104">
        <v>0.14448401145581688</v>
      </c>
      <c r="O365" s="1"/>
      <c r="P365" s="105">
        <f>IF(ISERROR(K365*$C19/$C$16),0,K365*$C$19/$C$16)</f>
        <v>4</v>
      </c>
      <c r="Q365" s="106">
        <f>IF(ISERROR(L365*$C$19/$C$16),0,L365*$C$19/$C$16)</f>
        <v>4</v>
      </c>
      <c r="R365" s="107">
        <f>IF(ISERROR(K365*$C$20/L569),0,K365*$C$20/L569)</f>
        <v>4</v>
      </c>
      <c r="S365" s="108">
        <f>IF(ISERROR(M365*$C$20),0,M365*$C$20/100)</f>
        <v>4</v>
      </c>
      <c r="T365" s="76"/>
      <c r="U365" s="76"/>
      <c r="V365" s="76"/>
      <c r="W365" s="76"/>
      <c r="X365" s="76"/>
    </row>
    <row r="366" spans="1:24" ht="12.75" outlineLevel="1">
      <c r="A366" s="103" t="s">
        <v>1564</v>
      </c>
      <c r="B366" s="2" t="s">
        <v>3441</v>
      </c>
      <c r="C366" s="2" t="s">
        <v>68</v>
      </c>
      <c r="D366" s="12"/>
      <c r="E366" s="12"/>
      <c r="F366" s="12"/>
      <c r="G366" s="12"/>
      <c r="H366" s="12"/>
      <c r="I366" s="12"/>
      <c r="J366" s="12"/>
      <c r="K366" s="61">
        <v>1328</v>
      </c>
      <c r="L366" s="61">
        <v>84487.36</v>
      </c>
      <c r="M366" s="104">
        <v>0.3</v>
      </c>
      <c r="N366" s="104">
        <v>0.25675063135863596</v>
      </c>
      <c r="O366" s="1"/>
      <c r="P366" s="105">
        <f>IF(ISERROR(K366*$C19/$C$16),0,K366*$C$19/$C$16)</f>
        <v>4</v>
      </c>
      <c r="Q366" s="106">
        <f>IF(ISERROR(L366*$C$19/$C$16),0,L366*$C$19/$C$16)</f>
        <v>4</v>
      </c>
      <c r="R366" s="107">
        <f>IF(ISERROR(K366*$C$20/L570),0,K366*$C$20/L570)</f>
        <v>4</v>
      </c>
      <c r="S366" s="108">
        <f>IF(ISERROR(M366*$C$20),0,M366*$C$20/100)</f>
        <v>4</v>
      </c>
      <c r="T366" s="76"/>
      <c r="U366" s="76"/>
      <c r="V366" s="76"/>
      <c r="W366" s="76"/>
      <c r="X366" s="76"/>
    </row>
    <row r="367" spans="1:24" ht="12.75" outlineLevel="1">
      <c r="A367" s="103" t="s">
        <v>1577</v>
      </c>
      <c r="B367" s="2" t="s">
        <v>3446</v>
      </c>
      <c r="C367" s="2" t="s">
        <v>1345</v>
      </c>
      <c r="D367" s="12"/>
      <c r="E367" s="12"/>
      <c r="F367" s="12"/>
      <c r="G367" s="12"/>
      <c r="H367" s="12"/>
      <c r="I367" s="12"/>
      <c r="J367" s="12"/>
      <c r="K367" s="61">
        <v>10267</v>
      </c>
      <c r="L367" s="61">
        <v>245021.96</v>
      </c>
      <c r="M367" s="104">
        <v>0.7</v>
      </c>
      <c r="N367" s="104">
        <v>0.7446030143056953</v>
      </c>
      <c r="O367" s="1"/>
      <c r="P367" s="105">
        <f>IF(ISERROR(K367*$C19/$C$16),0,K367*$C$19/$C$16)</f>
        <v>4</v>
      </c>
      <c r="Q367" s="106">
        <f>IF(ISERROR(L367*$C$19/$C$16),0,L367*$C$19/$C$16)</f>
        <v>4</v>
      </c>
      <c r="R367" s="107">
        <f>IF(ISERROR(K367*$C$20/L571),0,K367*$C$20/L571)</f>
        <v>4</v>
      </c>
      <c r="S367" s="108">
        <f>IF(ISERROR(M367*$C$20),0,M367*$C$20/100)</f>
        <v>4</v>
      </c>
      <c r="T367" s="76"/>
      <c r="U367" s="76"/>
      <c r="V367" s="76"/>
      <c r="W367" s="76"/>
      <c r="X367" s="76"/>
    </row>
    <row r="368" spans="1:24" ht="12.75" outlineLevel="1">
      <c r="A368" s="103" t="s">
        <v>1590</v>
      </c>
      <c r="B368" s="2" t="s">
        <v>3451</v>
      </c>
      <c r="C368" s="2" t="s">
        <v>2674</v>
      </c>
      <c r="D368" s="12"/>
      <c r="E368" s="12"/>
      <c r="F368" s="12"/>
      <c r="G368" s="12"/>
      <c r="H368" s="12"/>
      <c r="I368" s="12"/>
      <c r="J368" s="12"/>
      <c r="K368" s="61">
        <v>2411</v>
      </c>
      <c r="L368" s="61">
        <v>94648.8</v>
      </c>
      <c r="M368" s="104">
        <v>0.3</v>
      </c>
      <c r="N368" s="104">
        <v>0.2876304710827426</v>
      </c>
      <c r="O368" s="1"/>
      <c r="P368" s="105">
        <f>IF(ISERROR(K368*$C19/$C$16),0,K368*$C$19/$C$16)</f>
        <v>4</v>
      </c>
      <c r="Q368" s="106">
        <f>IF(ISERROR(L368*$C$19/$C$16),0,L368*$C$19/$C$16)</f>
        <v>4</v>
      </c>
      <c r="R368" s="107">
        <f>IF(ISERROR(K368*$C$20/L572),0,K368*$C$20/L572)</f>
        <v>4</v>
      </c>
      <c r="S368" s="108">
        <f>IF(ISERROR(M368*$C$20),0,M368*$C$20/100)</f>
        <v>4</v>
      </c>
      <c r="T368" s="76"/>
      <c r="U368" s="76"/>
      <c r="V368" s="76"/>
      <c r="W368" s="76"/>
      <c r="X368" s="76"/>
    </row>
    <row r="369" spans="1:24" ht="12.75" outlineLevel="1">
      <c r="A369" s="103" t="s">
        <v>1603</v>
      </c>
      <c r="B369" s="2" t="s">
        <v>3456</v>
      </c>
      <c r="C369" s="2" t="s">
        <v>2687</v>
      </c>
      <c r="D369" s="12"/>
      <c r="E369" s="12"/>
      <c r="F369" s="12"/>
      <c r="G369" s="12"/>
      <c r="H369" s="12"/>
      <c r="I369" s="12"/>
      <c r="J369" s="12"/>
      <c r="K369" s="61">
        <v>16248</v>
      </c>
      <c r="L369" s="61">
        <v>101164.2</v>
      </c>
      <c r="M369" s="104">
        <v>0.3</v>
      </c>
      <c r="N369" s="104">
        <v>0.30743027384085997</v>
      </c>
      <c r="O369" s="1"/>
      <c r="P369" s="105">
        <f>IF(ISERROR(K369*$C19/$C$16),0,K369*$C$19/$C$16)</f>
        <v>4</v>
      </c>
      <c r="Q369" s="106">
        <f>IF(ISERROR(L369*$C$19/$C$16),0,L369*$C$19/$C$16)</f>
        <v>4</v>
      </c>
      <c r="R369" s="107">
        <f>IF(ISERROR(K369*$C$20/L573),0,K369*$C$20/L573)</f>
        <v>4</v>
      </c>
      <c r="S369" s="108">
        <f>IF(ISERROR(M369*$C$20),0,M369*$C$20/100)</f>
        <v>4</v>
      </c>
      <c r="T369" s="76"/>
      <c r="U369" s="76"/>
      <c r="V369" s="76"/>
      <c r="W369" s="76"/>
      <c r="X369" s="76"/>
    </row>
    <row r="370" spans="1:24" ht="12.75" outlineLevel="1">
      <c r="A370" s="103" t="s">
        <v>1616</v>
      </c>
      <c r="B370" s="2" t="s">
        <v>3461</v>
      </c>
      <c r="C370" s="2" t="s">
        <v>2478</v>
      </c>
      <c r="D370" s="12"/>
      <c r="E370" s="12"/>
      <c r="F370" s="12"/>
      <c r="G370" s="12"/>
      <c r="H370" s="12"/>
      <c r="I370" s="12"/>
      <c r="J370" s="12"/>
      <c r="K370" s="61">
        <v>9334</v>
      </c>
      <c r="L370" s="61">
        <v>49647.55</v>
      </c>
      <c r="M370" s="104">
        <v>0.2</v>
      </c>
      <c r="N370" s="104">
        <v>0.15087511087941965</v>
      </c>
      <c r="O370" s="104">
        <v>1067.54</v>
      </c>
      <c r="P370" s="105">
        <f>IF(ISERROR(K370*$C19/$C$16),0,K370*$C$19/$C$16)</f>
        <v>4</v>
      </c>
      <c r="Q370" s="106">
        <f>IF(ISERROR(L370*$C$19/$C$16),0,L370*$C$19/$C$16)</f>
        <v>4</v>
      </c>
      <c r="R370" s="107">
        <f>IF(ISERROR(K370*$C$20/L574),0,K370*$C$20/L574)</f>
        <v>4</v>
      </c>
      <c r="S370" s="108">
        <f>IF(ISERROR(M370*$C$20),0,M370*$C$20/100)</f>
        <v>4</v>
      </c>
      <c r="T370" s="76"/>
      <c r="U370" s="76"/>
      <c r="V370" s="76"/>
      <c r="W370" s="76"/>
      <c r="X370" s="76"/>
    </row>
    <row r="371" spans="1:24" ht="12.75" outlineLevel="1">
      <c r="A371" s="103" t="s">
        <v>1629</v>
      </c>
      <c r="B371" s="2" t="s">
        <v>3466</v>
      </c>
      <c r="C371" s="2" t="s">
        <v>2800</v>
      </c>
      <c r="D371" s="12"/>
      <c r="E371" s="12"/>
      <c r="F371" s="12"/>
      <c r="G371" s="12"/>
      <c r="H371" s="12"/>
      <c r="I371" s="12"/>
      <c r="J371" s="12"/>
      <c r="K371" s="61">
        <v>5621</v>
      </c>
      <c r="L371" s="61">
        <v>174113.28</v>
      </c>
      <c r="M371" s="104">
        <v>0.5</v>
      </c>
      <c r="N371" s="104">
        <v>0.5291169539197693</v>
      </c>
      <c r="O371" s="1"/>
      <c r="P371" s="105">
        <f>IF(ISERROR(K371*$C19/$C$16),0,K371*$C$19/$C$16)</f>
        <v>4</v>
      </c>
      <c r="Q371" s="106">
        <f>IF(ISERROR(L371*$C$19/$C$16),0,L371*$C$19/$C$16)</f>
        <v>4</v>
      </c>
      <c r="R371" s="107">
        <f>IF(ISERROR(K371*$C$20/L575),0,K371*$C$20/L575)</f>
        <v>4</v>
      </c>
      <c r="S371" s="108">
        <f>IF(ISERROR(M371*$C$20),0,M371*$C$20/100)</f>
        <v>4</v>
      </c>
      <c r="T371" s="76"/>
      <c r="U371" s="76"/>
      <c r="V371" s="76"/>
      <c r="W371" s="76"/>
      <c r="X371" s="76"/>
    </row>
    <row r="372" spans="1:24" ht="12.75" outlineLevel="1">
      <c r="A372" s="103" t="s">
        <v>1642</v>
      </c>
      <c r="B372" s="2" t="s">
        <v>3471</v>
      </c>
      <c r="C372" s="2" t="s">
        <v>1319</v>
      </c>
      <c r="D372" s="12"/>
      <c r="E372" s="12"/>
      <c r="F372" s="12"/>
      <c r="G372" s="12"/>
      <c r="H372" s="12"/>
      <c r="I372" s="12"/>
      <c r="J372" s="12"/>
      <c r="K372" s="61">
        <v>1103</v>
      </c>
      <c r="L372" s="61">
        <v>42366.23</v>
      </c>
      <c r="M372" s="104">
        <v>0.1</v>
      </c>
      <c r="N372" s="104">
        <v>0.1287477357652693</v>
      </c>
      <c r="O372" s="1"/>
      <c r="P372" s="105">
        <f>IF(ISERROR(K372*$C19/$C$16),0,K372*$C$19/$C$16)</f>
        <v>4</v>
      </c>
      <c r="Q372" s="106">
        <f>IF(ISERROR(L372*$C$19/$C$16),0,L372*$C$19/$C$16)</f>
        <v>4</v>
      </c>
      <c r="R372" s="107">
        <f>IF(ISERROR(K372*$C$20/L576),0,K372*$C$20/L576)</f>
        <v>4</v>
      </c>
      <c r="S372" s="108">
        <f>IF(ISERROR(M372*$C$20),0,M372*$C$20/100)</f>
        <v>4</v>
      </c>
      <c r="T372" s="76"/>
      <c r="U372" s="76"/>
      <c r="V372" s="76"/>
      <c r="W372" s="76"/>
      <c r="X372" s="76"/>
    </row>
    <row r="373" spans="1:24" ht="12.75" outlineLevel="1">
      <c r="A373" s="103" t="s">
        <v>1655</v>
      </c>
      <c r="B373" s="2" t="s">
        <v>3476</v>
      </c>
      <c r="C373" s="2" t="s">
        <v>995</v>
      </c>
      <c r="D373" s="12"/>
      <c r="E373" s="12"/>
      <c r="F373" s="12"/>
      <c r="G373" s="12"/>
      <c r="H373" s="12"/>
      <c r="I373" s="12"/>
      <c r="J373" s="12"/>
      <c r="K373" s="61">
        <v>77191</v>
      </c>
      <c r="L373" s="61">
        <v>436129.15</v>
      </c>
      <c r="M373" s="104">
        <v>1.3</v>
      </c>
      <c r="N373" s="104">
        <v>1.3253631622103619</v>
      </c>
      <c r="O373" s="1"/>
      <c r="P373" s="105">
        <f>IF(ISERROR(K373*$C19/$C$16),0,K373*$C$19/$C$16)</f>
        <v>4</v>
      </c>
      <c r="Q373" s="106">
        <f>IF(ISERROR(L373*$C$19/$C$16),0,L373*$C$19/$C$16)</f>
        <v>4</v>
      </c>
      <c r="R373" s="107">
        <f>IF(ISERROR(K373*$C$20/L577),0,K373*$C$20/L577)</f>
        <v>4</v>
      </c>
      <c r="S373" s="108">
        <f>IF(ISERROR(M373*$C$20),0,M373*$C$20/100)</f>
        <v>4</v>
      </c>
      <c r="T373" s="76"/>
      <c r="U373" s="76"/>
      <c r="V373" s="76"/>
      <c r="W373" s="76"/>
      <c r="X373" s="76"/>
    </row>
    <row r="374" spans="1:24" ht="12.75" outlineLevel="1">
      <c r="A374" s="103" t="s">
        <v>1668</v>
      </c>
      <c r="B374" s="2" t="s">
        <v>3481</v>
      </c>
      <c r="C374" s="2" t="s">
        <v>1752</v>
      </c>
      <c r="D374" s="12"/>
      <c r="E374" s="12"/>
      <c r="F374" s="12"/>
      <c r="G374" s="12"/>
      <c r="H374" s="12"/>
      <c r="I374" s="12"/>
      <c r="J374" s="12"/>
      <c r="K374" s="61">
        <v>17383</v>
      </c>
      <c r="L374" s="61">
        <v>146239.84</v>
      </c>
      <c r="M374" s="104">
        <v>0.4</v>
      </c>
      <c r="N374" s="104">
        <v>0.444411699570041</v>
      </c>
      <c r="O374" s="1"/>
      <c r="P374" s="105">
        <f>IF(ISERROR(K374*$C19/$C$16),0,K374*$C$19/$C$16)</f>
        <v>4</v>
      </c>
      <c r="Q374" s="106">
        <f>IF(ISERROR(L374*$C$19/$C$16),0,L374*$C$19/$C$16)</f>
        <v>4</v>
      </c>
      <c r="R374" s="107">
        <f>IF(ISERROR(K374*$C$20/L578),0,K374*$C$20/L578)</f>
        <v>4</v>
      </c>
      <c r="S374" s="108">
        <f>IF(ISERROR(M374*$C$20),0,M374*$C$20/100)</f>
        <v>4</v>
      </c>
      <c r="T374" s="76"/>
      <c r="U374" s="76"/>
      <c r="V374" s="76"/>
      <c r="W374" s="76"/>
      <c r="X374" s="76"/>
    </row>
    <row r="375" spans="1:24" ht="12.75" outlineLevel="1">
      <c r="A375" s="103" t="s">
        <v>1683</v>
      </c>
      <c r="B375" s="2" t="s">
        <v>3486</v>
      </c>
      <c r="C375" s="2" t="s">
        <v>1555</v>
      </c>
      <c r="D375" s="12"/>
      <c r="E375" s="12"/>
      <c r="F375" s="12"/>
      <c r="G375" s="12"/>
      <c r="H375" s="12"/>
      <c r="I375" s="12"/>
      <c r="J375" s="12"/>
      <c r="K375" s="61">
        <v>1016</v>
      </c>
      <c r="L375" s="61">
        <v>64008</v>
      </c>
      <c r="M375" s="104">
        <v>0.2</v>
      </c>
      <c r="N375" s="104">
        <v>0.19451542114706352</v>
      </c>
      <c r="O375" s="1"/>
      <c r="P375" s="105">
        <f>IF(ISERROR(K375*$C19/$C$16),0,K375*$C$19/$C$16)</f>
        <v>4</v>
      </c>
      <c r="Q375" s="106">
        <f>IF(ISERROR(L375*$C$19/$C$16),0,L375*$C$19/$C$16)</f>
        <v>4</v>
      </c>
      <c r="R375" s="107">
        <f>IF(ISERROR(K375*$C$20/L579),0,K375*$C$20/L579)</f>
        <v>4</v>
      </c>
      <c r="S375" s="108">
        <f>IF(ISERROR(M375*$C$20),0,M375*$C$20/100)</f>
        <v>4</v>
      </c>
      <c r="T375" s="76"/>
      <c r="U375" s="76"/>
      <c r="V375" s="76"/>
      <c r="W375" s="76"/>
      <c r="X375" s="76"/>
    </row>
    <row r="376" spans="1:24" ht="12.75" outlineLevel="1">
      <c r="A376" s="103" t="s">
        <v>1696</v>
      </c>
      <c r="B376" s="2" t="s">
        <v>3491</v>
      </c>
      <c r="C376" s="2" t="s">
        <v>2736</v>
      </c>
      <c r="D376" s="12"/>
      <c r="E376" s="12"/>
      <c r="F376" s="12"/>
      <c r="G376" s="12"/>
      <c r="H376" s="12"/>
      <c r="I376" s="12"/>
      <c r="J376" s="12"/>
      <c r="K376" s="61">
        <v>8041</v>
      </c>
      <c r="L376" s="61">
        <v>90287.29</v>
      </c>
      <c r="M376" s="104">
        <v>0.3</v>
      </c>
      <c r="N376" s="104">
        <v>0.27437617545583454</v>
      </c>
      <c r="O376" s="1"/>
      <c r="P376" s="105">
        <f>IF(ISERROR(K376*$C19/$C$16),0,K376*$C$19/$C$16)</f>
        <v>4</v>
      </c>
      <c r="Q376" s="106">
        <f>IF(ISERROR(L376*$C$19/$C$16),0,L376*$C$19/$C$16)</f>
        <v>4</v>
      </c>
      <c r="R376" s="107">
        <f>IF(ISERROR(K376*$C$20/L580),0,K376*$C$20/L580)</f>
        <v>4</v>
      </c>
      <c r="S376" s="108">
        <f>IF(ISERROR(M376*$C$20),0,M376*$C$20/100)</f>
        <v>4</v>
      </c>
      <c r="T376" s="76"/>
      <c r="U376" s="76"/>
      <c r="V376" s="76"/>
      <c r="W376" s="76"/>
      <c r="X376" s="76"/>
    </row>
    <row r="377" spans="1:24" ht="12.75" outlineLevel="1">
      <c r="A377" s="103" t="s">
        <v>1709</v>
      </c>
      <c r="B377" s="2" t="s">
        <v>3496</v>
      </c>
      <c r="C377" s="2" t="s">
        <v>2252</v>
      </c>
      <c r="D377" s="12"/>
      <c r="E377" s="12"/>
      <c r="F377" s="12"/>
      <c r="G377" s="12"/>
      <c r="H377" s="12"/>
      <c r="I377" s="12"/>
      <c r="J377" s="12"/>
      <c r="K377" s="61">
        <v>92266</v>
      </c>
      <c r="L377" s="61">
        <v>70573.59</v>
      </c>
      <c r="M377" s="104">
        <v>0.2</v>
      </c>
      <c r="N377" s="104">
        <v>0.21446774748016173</v>
      </c>
      <c r="O377" s="1"/>
      <c r="P377" s="105">
        <f>IF(ISERROR(K377*$C19/$C$16),0,K377*$C$19/$C$16)</f>
        <v>4</v>
      </c>
      <c r="Q377" s="106">
        <f>IF(ISERROR(L377*$C$19/$C$16),0,L377*$C$19/$C$16)</f>
        <v>4</v>
      </c>
      <c r="R377" s="107">
        <f>IF(ISERROR(K377*$C$20/L581),0,K377*$C$20/L581)</f>
        <v>4</v>
      </c>
      <c r="S377" s="108">
        <f>IF(ISERROR(M377*$C$20),0,M377*$C$20/100)</f>
        <v>4</v>
      </c>
      <c r="T377" s="76"/>
      <c r="U377" s="76"/>
      <c r="V377" s="76"/>
      <c r="W377" s="76"/>
      <c r="X377" s="76"/>
    </row>
    <row r="378" spans="1:24" ht="12.75" outlineLevel="1">
      <c r="A378" s="103" t="s">
        <v>1722</v>
      </c>
      <c r="B378" s="2" t="s">
        <v>3501</v>
      </c>
      <c r="C378" s="2" t="s">
        <v>2452</v>
      </c>
      <c r="D378" s="12"/>
      <c r="E378" s="12"/>
      <c r="F378" s="12"/>
      <c r="G378" s="12"/>
      <c r="H378" s="12"/>
      <c r="I378" s="12"/>
      <c r="J378" s="12"/>
      <c r="K378" s="61">
        <v>5021</v>
      </c>
      <c r="L378" s="61">
        <v>146864.25</v>
      </c>
      <c r="M378" s="104">
        <v>0.4</v>
      </c>
      <c r="N378" s="104">
        <v>0.4463092338488568</v>
      </c>
      <c r="O378" s="1"/>
      <c r="P378" s="105">
        <f>IF(ISERROR(K378*$C19/$C$16),0,K378*$C$19/$C$16)</f>
        <v>4</v>
      </c>
      <c r="Q378" s="106">
        <f>IF(ISERROR(L378*$C$19/$C$16),0,L378*$C$19/$C$16)</f>
        <v>4</v>
      </c>
      <c r="R378" s="107">
        <f>IF(ISERROR(K378*$C$20/L582),0,K378*$C$20/L582)</f>
        <v>4</v>
      </c>
      <c r="S378" s="108">
        <f>IF(ISERROR(M378*$C$20),0,M378*$C$20/100)</f>
        <v>4</v>
      </c>
      <c r="T378" s="76"/>
      <c r="U378" s="76"/>
      <c r="V378" s="76"/>
      <c r="W378" s="76"/>
      <c r="X378" s="76"/>
    </row>
    <row r="379" spans="1:24" ht="12.75" outlineLevel="1">
      <c r="A379" s="103" t="s">
        <v>1735</v>
      </c>
      <c r="B379" s="2" t="s">
        <v>3506</v>
      </c>
      <c r="C379" s="2" t="s">
        <v>2413</v>
      </c>
      <c r="D379" s="12"/>
      <c r="E379" s="12"/>
      <c r="F379" s="12"/>
      <c r="G379" s="12"/>
      <c r="H379" s="12"/>
      <c r="I379" s="12"/>
      <c r="J379" s="12"/>
      <c r="K379" s="61">
        <v>1335</v>
      </c>
      <c r="L379" s="61">
        <v>100405.35</v>
      </c>
      <c r="M379" s="104">
        <v>0.3</v>
      </c>
      <c r="N379" s="104">
        <v>0.30512418667460806</v>
      </c>
      <c r="O379" s="1"/>
      <c r="P379" s="105">
        <f>IF(ISERROR(K379*$C19/$C$16),0,K379*$C$19/$C$16)</f>
        <v>4</v>
      </c>
      <c r="Q379" s="106">
        <f>IF(ISERROR(L379*$C$19/$C$16),0,L379*$C$19/$C$16)</f>
        <v>4</v>
      </c>
      <c r="R379" s="107">
        <f>IF(ISERROR(K379*$C$20/L583),0,K379*$C$20/L583)</f>
        <v>4</v>
      </c>
      <c r="S379" s="108">
        <f>IF(ISERROR(M379*$C$20),0,M379*$C$20/100)</f>
        <v>4</v>
      </c>
      <c r="T379" s="76"/>
      <c r="U379" s="76"/>
      <c r="V379" s="76"/>
      <c r="W379" s="76"/>
      <c r="X379" s="76"/>
    </row>
    <row r="380" spans="1:24" ht="12.75" outlineLevel="1">
      <c r="A380" s="103" t="s">
        <v>1748</v>
      </c>
      <c r="B380" s="2" t="s">
        <v>3511</v>
      </c>
      <c r="C380" s="2" t="s">
        <v>1476</v>
      </c>
      <c r="D380" s="12"/>
      <c r="E380" s="12"/>
      <c r="F380" s="12"/>
      <c r="G380" s="12"/>
      <c r="H380" s="12"/>
      <c r="I380" s="12"/>
      <c r="J380" s="12"/>
      <c r="K380" s="61">
        <v>2976</v>
      </c>
      <c r="L380" s="61">
        <v>199987.2</v>
      </c>
      <c r="M380" s="104">
        <v>0.6</v>
      </c>
      <c r="N380" s="104">
        <v>0.6077458197728725</v>
      </c>
      <c r="O380" s="1"/>
      <c r="P380" s="105">
        <f>IF(ISERROR(K380*$C19/$C$16),0,K380*$C$19/$C$16)</f>
        <v>4</v>
      </c>
      <c r="Q380" s="106">
        <f>IF(ISERROR(L380*$C$19/$C$16),0,L380*$C$19/$C$16)</f>
        <v>4</v>
      </c>
      <c r="R380" s="107">
        <f>IF(ISERROR(K380*$C$20/L584),0,K380*$C$20/L584)</f>
        <v>4</v>
      </c>
      <c r="S380" s="108">
        <f>IF(ISERROR(M380*$C$20),0,M380*$C$20/100)</f>
        <v>4</v>
      </c>
      <c r="T380" s="76"/>
      <c r="U380" s="76"/>
      <c r="V380" s="76"/>
      <c r="W380" s="76"/>
      <c r="X380" s="76"/>
    </row>
    <row r="381" spans="1:24" ht="12.75" outlineLevel="1">
      <c r="A381" s="103" t="s">
        <v>1761</v>
      </c>
      <c r="B381" s="2" t="s">
        <v>3516</v>
      </c>
      <c r="C381" s="2" t="s">
        <v>2351</v>
      </c>
      <c r="D381" s="12"/>
      <c r="E381" s="12"/>
      <c r="F381" s="12"/>
      <c r="G381" s="12"/>
      <c r="H381" s="12"/>
      <c r="I381" s="12"/>
      <c r="J381" s="12"/>
      <c r="K381" s="61">
        <v>205</v>
      </c>
      <c r="L381" s="61">
        <v>15034.7</v>
      </c>
      <c r="M381" s="104">
        <v>0</v>
      </c>
      <c r="N381" s="104">
        <v>0.04568930449818391</v>
      </c>
      <c r="O381" s="1"/>
      <c r="P381" s="105">
        <f>IF(ISERROR(K381*$C19/$C$16),0,K381*$C$19/$C$16)</f>
        <v>4</v>
      </c>
      <c r="Q381" s="106">
        <f>IF(ISERROR(L381*$C$19/$C$16),0,L381*$C$19/$C$16)</f>
        <v>4</v>
      </c>
      <c r="R381" s="107">
        <f>IF(ISERROR(K381*$C$20/L585),0,K381*$C$20/L585)</f>
        <v>4</v>
      </c>
      <c r="S381" s="108">
        <f>IF(ISERROR(M381*$C$20),0,M381*$C$20/100)</f>
        <v>4</v>
      </c>
      <c r="T381" s="76"/>
      <c r="U381" s="76"/>
      <c r="V381" s="76"/>
      <c r="W381" s="76"/>
      <c r="X381" s="76"/>
    </row>
    <row r="382" spans="1:24" ht="12.75" outlineLevel="1">
      <c r="A382" s="103" t="s">
        <v>1774</v>
      </c>
      <c r="B382" s="2" t="s">
        <v>3521</v>
      </c>
      <c r="C382" s="2" t="s">
        <v>842</v>
      </c>
      <c r="D382" s="12"/>
      <c r="E382" s="12"/>
      <c r="F382" s="12"/>
      <c r="G382" s="12"/>
      <c r="H382" s="12"/>
      <c r="I382" s="12"/>
      <c r="J382" s="12"/>
      <c r="K382" s="61">
        <v>55</v>
      </c>
      <c r="L382" s="61">
        <v>88574.14</v>
      </c>
      <c r="M382" s="104">
        <v>0.3</v>
      </c>
      <c r="N382" s="104">
        <v>0.2691700435076703</v>
      </c>
      <c r="O382" s="1"/>
      <c r="P382" s="105">
        <f>IF(ISERROR(K382*$C19/$C$16),0,K382*$C$19/$C$16)</f>
        <v>4</v>
      </c>
      <c r="Q382" s="106">
        <f>IF(ISERROR(L382*$C$19/$C$16),0,L382*$C$19/$C$16)</f>
        <v>4</v>
      </c>
      <c r="R382" s="107">
        <f>IF(ISERROR(K382*$C$20/L586),0,K382*$C$20/L586)</f>
        <v>4</v>
      </c>
      <c r="S382" s="108">
        <f>IF(ISERROR(M382*$C$20),0,M382*$C$20/100)</f>
        <v>4</v>
      </c>
      <c r="T382" s="76"/>
      <c r="U382" s="76"/>
      <c r="V382" s="76"/>
      <c r="W382" s="76"/>
      <c r="X382" s="76"/>
    </row>
    <row r="383" spans="1:24" ht="12.75" outlineLevel="1">
      <c r="A383" s="103" t="s">
        <v>1787</v>
      </c>
      <c r="B383" s="2" t="s">
        <v>3526</v>
      </c>
      <c r="C383" s="2" t="s">
        <v>906</v>
      </c>
      <c r="D383" s="12"/>
      <c r="E383" s="12"/>
      <c r="F383" s="12"/>
      <c r="G383" s="12"/>
      <c r="H383" s="12"/>
      <c r="I383" s="12"/>
      <c r="J383" s="12"/>
      <c r="K383" s="61">
        <v>10121</v>
      </c>
      <c r="L383" s="61">
        <v>320737.59</v>
      </c>
      <c r="M383" s="104">
        <v>1</v>
      </c>
      <c r="N383" s="104">
        <v>0.9746970284424475</v>
      </c>
      <c r="O383" s="1"/>
      <c r="P383" s="105">
        <f>IF(ISERROR(K383*$C19/$C$16),0,K383*$C$19/$C$16)</f>
        <v>4</v>
      </c>
      <c r="Q383" s="106">
        <f>IF(ISERROR(L383*$C$19/$C$16),0,L383*$C$19/$C$16)</f>
        <v>4</v>
      </c>
      <c r="R383" s="107">
        <f>IF(ISERROR(K383*$C$20/L587),0,K383*$C$20/L587)</f>
        <v>4</v>
      </c>
      <c r="S383" s="108">
        <f>IF(ISERROR(M383*$C$20),0,M383*$C$20/100)</f>
        <v>4</v>
      </c>
      <c r="T383" s="76"/>
      <c r="U383" s="76"/>
      <c r="V383" s="76"/>
      <c r="W383" s="76"/>
      <c r="X383" s="76"/>
    </row>
    <row r="384" spans="1:24" ht="12.75" outlineLevel="1">
      <c r="A384" s="103" t="s">
        <v>1800</v>
      </c>
      <c r="B384" s="2" t="s">
        <v>3531</v>
      </c>
      <c r="C384" s="2" t="s">
        <v>2710</v>
      </c>
      <c r="D384" s="12"/>
      <c r="E384" s="12"/>
      <c r="F384" s="12"/>
      <c r="G384" s="12"/>
      <c r="H384" s="12"/>
      <c r="I384" s="12"/>
      <c r="J384" s="12"/>
      <c r="K384" s="61">
        <v>3221</v>
      </c>
      <c r="L384" s="61">
        <v>97724.51</v>
      </c>
      <c r="M384" s="104">
        <v>0.3</v>
      </c>
      <c r="N384" s="104">
        <v>0.29697731875766187</v>
      </c>
      <c r="O384" s="1"/>
      <c r="P384" s="105">
        <f>IF(ISERROR(K384*$C19/$C$16),0,K384*$C$19/$C$16)</f>
        <v>4</v>
      </c>
      <c r="Q384" s="106">
        <f>IF(ISERROR(L384*$C$19/$C$16),0,L384*$C$19/$C$16)</f>
        <v>4</v>
      </c>
      <c r="R384" s="107">
        <f>IF(ISERROR(K384*$C$20/L588),0,K384*$C$20/L588)</f>
        <v>4</v>
      </c>
      <c r="S384" s="108">
        <f>IF(ISERROR(M384*$C$20),0,M384*$C$20/100)</f>
        <v>4</v>
      </c>
      <c r="T384" s="76"/>
      <c r="U384" s="76"/>
      <c r="V384" s="76"/>
      <c r="W384" s="76"/>
      <c r="X384" s="76"/>
    </row>
    <row r="385" spans="1:24" ht="12.75" outlineLevel="1">
      <c r="A385" s="103" t="s">
        <v>1810</v>
      </c>
      <c r="B385" s="2" t="s">
        <v>3536</v>
      </c>
      <c r="C385" s="2" t="s">
        <v>1449</v>
      </c>
      <c r="D385" s="12"/>
      <c r="E385" s="12"/>
      <c r="F385" s="12"/>
      <c r="G385" s="12"/>
      <c r="H385" s="12"/>
      <c r="I385" s="12"/>
      <c r="J385" s="12"/>
      <c r="K385" s="61">
        <v>1097</v>
      </c>
      <c r="L385" s="61">
        <v>123357.65</v>
      </c>
      <c r="M385" s="104">
        <v>0.4</v>
      </c>
      <c r="N385" s="104">
        <v>0.37487447258877105</v>
      </c>
      <c r="O385" s="1"/>
      <c r="P385" s="105">
        <f>IF(ISERROR(K385*$C19/$C$16),0,K385*$C$19/$C$16)</f>
        <v>4</v>
      </c>
      <c r="Q385" s="106">
        <f>IF(ISERROR(L385*$C$19/$C$16),0,L385*$C$19/$C$16)</f>
        <v>4</v>
      </c>
      <c r="R385" s="107">
        <f>IF(ISERROR(K385*$C$20/L589),0,K385*$C$20/L589)</f>
        <v>4</v>
      </c>
      <c r="S385" s="108">
        <f>IF(ISERROR(M385*$C$20),0,M385*$C$20/100)</f>
        <v>4</v>
      </c>
      <c r="T385" s="76"/>
      <c r="U385" s="76"/>
      <c r="V385" s="76"/>
      <c r="W385" s="76"/>
      <c r="X385" s="76"/>
    </row>
    <row r="386" spans="1:24" ht="12.75" outlineLevel="1">
      <c r="A386" s="103" t="s">
        <v>1823</v>
      </c>
      <c r="B386" s="2" t="s">
        <v>3541</v>
      </c>
      <c r="C386" s="2" t="s">
        <v>1462</v>
      </c>
      <c r="D386" s="12"/>
      <c r="E386" s="12"/>
      <c r="F386" s="12"/>
      <c r="G386" s="12"/>
      <c r="H386" s="12"/>
      <c r="I386" s="12"/>
      <c r="J386" s="12"/>
      <c r="K386" s="61">
        <v>1165</v>
      </c>
      <c r="L386" s="61">
        <v>42656.48</v>
      </c>
      <c r="M386" s="104">
        <v>0.1</v>
      </c>
      <c r="N386" s="104">
        <v>0.12962978333725927</v>
      </c>
      <c r="O386" s="1"/>
      <c r="P386" s="105">
        <f>IF(ISERROR(K386*$C19/$C$16),0,K386*$C$19/$C$16)</f>
        <v>4</v>
      </c>
      <c r="Q386" s="106">
        <f>IF(ISERROR(L386*$C$19/$C$16),0,L386*$C$19/$C$16)</f>
        <v>4</v>
      </c>
      <c r="R386" s="107">
        <f>IF(ISERROR(K386*$C$20/L590),0,K386*$C$20/L590)</f>
        <v>4</v>
      </c>
      <c r="S386" s="108">
        <f>IF(ISERROR(M386*$C$20),0,M386*$C$20/100)</f>
        <v>4</v>
      </c>
      <c r="T386" s="76"/>
      <c r="U386" s="76"/>
      <c r="V386" s="76"/>
      <c r="W386" s="76"/>
      <c r="X386" s="76"/>
    </row>
    <row r="387" spans="1:24" ht="12.75" outlineLevel="1">
      <c r="A387" s="103" t="s">
        <v>1836</v>
      </c>
      <c r="B387" s="2" t="s">
        <v>3546</v>
      </c>
      <c r="C387" s="2" t="s">
        <v>1489</v>
      </c>
      <c r="D387" s="12"/>
      <c r="E387" s="12"/>
      <c r="F387" s="12"/>
      <c r="G387" s="12"/>
      <c r="H387" s="12"/>
      <c r="I387" s="12"/>
      <c r="J387" s="12"/>
      <c r="K387" s="61">
        <v>526</v>
      </c>
      <c r="L387" s="61">
        <v>115798.9</v>
      </c>
      <c r="M387" s="104">
        <v>0.4</v>
      </c>
      <c r="N387" s="104">
        <v>0.35190400890305423</v>
      </c>
      <c r="O387" s="1"/>
      <c r="P387" s="105">
        <f>IF(ISERROR(K387*$C19/$C$16),0,K387*$C$19/$C$16)</f>
        <v>4</v>
      </c>
      <c r="Q387" s="106">
        <f>IF(ISERROR(L387*$C$19/$C$16),0,L387*$C$19/$C$16)</f>
        <v>4</v>
      </c>
      <c r="R387" s="107">
        <f>IF(ISERROR(K387*$C$20/L591),0,K387*$C$20/L591)</f>
        <v>4</v>
      </c>
      <c r="S387" s="108">
        <f>IF(ISERROR(M387*$C$20),0,M387*$C$20/100)</f>
        <v>4</v>
      </c>
      <c r="T387" s="76"/>
      <c r="U387" s="76"/>
      <c r="V387" s="76"/>
      <c r="W387" s="76"/>
      <c r="X387" s="76"/>
    </row>
    <row r="388" spans="1:24" ht="12.75" outlineLevel="1">
      <c r="A388" s="103" t="s">
        <v>1849</v>
      </c>
      <c r="B388" s="2" t="s">
        <v>3551</v>
      </c>
      <c r="C388" s="2" t="s">
        <v>2132</v>
      </c>
      <c r="D388" s="12"/>
      <c r="E388" s="12"/>
      <c r="F388" s="12"/>
      <c r="G388" s="12"/>
      <c r="H388" s="12"/>
      <c r="I388" s="12"/>
      <c r="J388" s="12"/>
      <c r="K388" s="61">
        <v>4407</v>
      </c>
      <c r="L388" s="61">
        <v>143690.24</v>
      </c>
      <c r="M388" s="104">
        <v>0.4</v>
      </c>
      <c r="N388" s="104">
        <v>0.436663659985043</v>
      </c>
      <c r="O388" s="104">
        <v>2036.03</v>
      </c>
      <c r="P388" s="105">
        <f>IF(ISERROR(K388*$C19/$C$16),0,K388*$C$19/$C$16)</f>
        <v>4</v>
      </c>
      <c r="Q388" s="106">
        <f>IF(ISERROR(L388*$C$19/$C$16),0,L388*$C$19/$C$16)</f>
        <v>4</v>
      </c>
      <c r="R388" s="107">
        <f>IF(ISERROR(K388*$C$20/L592),0,K388*$C$20/L592)</f>
        <v>4</v>
      </c>
      <c r="S388" s="108">
        <f>IF(ISERROR(M388*$C$20),0,M388*$C$20/100)</f>
        <v>4</v>
      </c>
      <c r="T388" s="76"/>
      <c r="U388" s="76"/>
      <c r="V388" s="76"/>
      <c r="W388" s="76"/>
      <c r="X388" s="76"/>
    </row>
    <row r="389" spans="1:24" ht="12.75" outlineLevel="1">
      <c r="A389" s="103" t="s">
        <v>1861</v>
      </c>
      <c r="B389" s="2" t="s">
        <v>3556</v>
      </c>
      <c r="C389" s="2" t="s">
        <v>2491</v>
      </c>
      <c r="D389" s="12"/>
      <c r="E389" s="12"/>
      <c r="F389" s="12"/>
      <c r="G389" s="12"/>
      <c r="H389" s="12"/>
      <c r="I389" s="12"/>
      <c r="J389" s="12"/>
      <c r="K389" s="61">
        <v>5264</v>
      </c>
      <c r="L389" s="61">
        <v>88435.2</v>
      </c>
      <c r="M389" s="104">
        <v>0.3</v>
      </c>
      <c r="N389" s="104">
        <v>0.2687478154640794</v>
      </c>
      <c r="O389" s="1"/>
      <c r="P389" s="105">
        <f>IF(ISERROR(K389*$C19/$C$16),0,K389*$C$19/$C$16)</f>
        <v>4</v>
      </c>
      <c r="Q389" s="106">
        <f>IF(ISERROR(L389*$C$19/$C$16),0,L389*$C$19/$C$16)</f>
        <v>4</v>
      </c>
      <c r="R389" s="107">
        <f>IF(ISERROR(K389*$C$20/L593),0,K389*$C$20/L593)</f>
        <v>4</v>
      </c>
      <c r="S389" s="108">
        <f>IF(ISERROR(M389*$C$20),0,M389*$C$20/100)</f>
        <v>4</v>
      </c>
      <c r="T389" s="76"/>
      <c r="U389" s="76"/>
      <c r="V389" s="76"/>
      <c r="W389" s="76"/>
      <c r="X389" s="76"/>
    </row>
    <row r="390" spans="1:24" ht="12.75" outlineLevel="1">
      <c r="A390" s="103" t="s">
        <v>1873</v>
      </c>
      <c r="B390" s="2" t="s">
        <v>3561</v>
      </c>
      <c r="C390" s="2" t="s">
        <v>2071</v>
      </c>
      <c r="D390" s="12"/>
      <c r="E390" s="12"/>
      <c r="F390" s="12"/>
      <c r="G390" s="12"/>
      <c r="H390" s="12"/>
      <c r="I390" s="12"/>
      <c r="J390" s="12"/>
      <c r="K390" s="61">
        <v>18776</v>
      </c>
      <c r="L390" s="61">
        <v>52746.67</v>
      </c>
      <c r="M390" s="104">
        <v>0.2</v>
      </c>
      <c r="N390" s="104">
        <v>0.16029309975558026</v>
      </c>
      <c r="O390" s="1"/>
      <c r="P390" s="105">
        <f>IF(ISERROR(K390*$C19/$C$16),0,K390*$C$19/$C$16)</f>
        <v>4</v>
      </c>
      <c r="Q390" s="106">
        <f>IF(ISERROR(L390*$C$19/$C$16),0,L390*$C$19/$C$16)</f>
        <v>4</v>
      </c>
      <c r="R390" s="107">
        <f>IF(ISERROR(K390*$C$20/L594),0,K390*$C$20/L594)</f>
        <v>4</v>
      </c>
      <c r="S390" s="108">
        <f>IF(ISERROR(M390*$C$20),0,M390*$C$20/100)</f>
        <v>4</v>
      </c>
      <c r="T390" s="76"/>
      <c r="U390" s="76"/>
      <c r="V390" s="76"/>
      <c r="W390" s="76"/>
      <c r="X390" s="76"/>
    </row>
    <row r="391" spans="1:24" ht="12.75" outlineLevel="1">
      <c r="A391" s="103" t="s">
        <v>1886</v>
      </c>
      <c r="B391" s="2" t="s">
        <v>3566</v>
      </c>
      <c r="C391" s="2" t="s">
        <v>1726</v>
      </c>
      <c r="D391" s="12"/>
      <c r="E391" s="12"/>
      <c r="F391" s="12"/>
      <c r="G391" s="12"/>
      <c r="H391" s="12"/>
      <c r="I391" s="12"/>
      <c r="J391" s="12"/>
      <c r="K391" s="61">
        <v>16811</v>
      </c>
      <c r="L391" s="61">
        <v>125182.12</v>
      </c>
      <c r="M391" s="104">
        <v>0.4</v>
      </c>
      <c r="N391" s="104">
        <v>0.38041889751097124</v>
      </c>
      <c r="O391" s="1"/>
      <c r="P391" s="105">
        <f>IF(ISERROR(K391*$C19/$C$16),0,K391*$C$19/$C$16)</f>
        <v>4</v>
      </c>
      <c r="Q391" s="106">
        <f>IF(ISERROR(L391*$C$19/$C$16),0,L391*$C$19/$C$16)</f>
        <v>4</v>
      </c>
      <c r="R391" s="107">
        <f>IF(ISERROR(K391*$C$20/L595),0,K391*$C$20/L595)</f>
        <v>4</v>
      </c>
      <c r="S391" s="108">
        <f>IF(ISERROR(M391*$C$20),0,M391*$C$20/100)</f>
        <v>4</v>
      </c>
      <c r="T391" s="76"/>
      <c r="U391" s="76"/>
      <c r="V391" s="76"/>
      <c r="W391" s="76"/>
      <c r="X391" s="76"/>
    </row>
    <row r="392" spans="1:24" ht="12.75" outlineLevel="1">
      <c r="A392" s="103" t="s">
        <v>1899</v>
      </c>
      <c r="B392" s="2" t="s">
        <v>3571</v>
      </c>
      <c r="C392" s="2" t="s">
        <v>138</v>
      </c>
      <c r="D392" s="12"/>
      <c r="E392" s="12"/>
      <c r="F392" s="12"/>
      <c r="G392" s="12"/>
      <c r="H392" s="12"/>
      <c r="I392" s="12"/>
      <c r="J392" s="12"/>
      <c r="K392" s="61">
        <v>29</v>
      </c>
      <c r="L392" s="61">
        <v>58462.61</v>
      </c>
      <c r="M392" s="104">
        <v>0.2</v>
      </c>
      <c r="N392" s="104">
        <v>0.1776634046604569</v>
      </c>
      <c r="O392" s="1"/>
      <c r="P392" s="105">
        <f>IF(ISERROR(K392*$C19/$C$16),0,K392*$C$19/$C$16)</f>
        <v>4</v>
      </c>
      <c r="Q392" s="106">
        <f>IF(ISERROR(L392*$C$19/$C$16),0,L392*$C$19/$C$16)</f>
        <v>4</v>
      </c>
      <c r="R392" s="107">
        <f>IF(ISERROR(K392*$C$20/L596),0,K392*$C$20/L596)</f>
        <v>4</v>
      </c>
      <c r="S392" s="108">
        <f>IF(ISERROR(M392*$C$20),0,M392*$C$20/100)</f>
        <v>4</v>
      </c>
      <c r="T392" s="76"/>
      <c r="U392" s="76"/>
      <c r="V392" s="76"/>
      <c r="W392" s="76"/>
      <c r="X392" s="76"/>
    </row>
    <row r="393" spans="1:24" ht="12.75" outlineLevel="1">
      <c r="A393" s="103" t="s">
        <v>1912</v>
      </c>
      <c r="B393" s="2" t="s">
        <v>3576</v>
      </c>
      <c r="C393" s="2" t="s">
        <v>1515</v>
      </c>
      <c r="D393" s="12"/>
      <c r="E393" s="12"/>
      <c r="F393" s="12"/>
      <c r="G393" s="12"/>
      <c r="H393" s="12"/>
      <c r="I393" s="12"/>
      <c r="J393" s="12"/>
      <c r="K393" s="61">
        <v>2687</v>
      </c>
      <c r="L393" s="61">
        <v>192657.9</v>
      </c>
      <c r="M393" s="104">
        <v>0.6</v>
      </c>
      <c r="N393" s="104">
        <v>0.5854726371048751</v>
      </c>
      <c r="O393" s="1"/>
      <c r="P393" s="105">
        <f>IF(ISERROR(K393*$C19/$C$16),0,K393*$C$19/$C$16)</f>
        <v>4</v>
      </c>
      <c r="Q393" s="106">
        <f>IF(ISERROR(L393*$C$19/$C$16),0,L393*$C$19/$C$16)</f>
        <v>4</v>
      </c>
      <c r="R393" s="107">
        <f>IF(ISERROR(K393*$C$20/L597),0,K393*$C$20/L597)</f>
        <v>4</v>
      </c>
      <c r="S393" s="108">
        <f>IF(ISERROR(M393*$C$20),0,M393*$C$20/100)</f>
        <v>4</v>
      </c>
      <c r="T393" s="76"/>
      <c r="U393" s="76"/>
      <c r="V393" s="76"/>
      <c r="W393" s="76"/>
      <c r="X393" s="76"/>
    </row>
    <row r="394" spans="1:24" ht="12.75" outlineLevel="1">
      <c r="A394" s="103" t="s">
        <v>1925</v>
      </c>
      <c r="B394" s="2" t="s">
        <v>3581</v>
      </c>
      <c r="C394" s="2" t="s">
        <v>893</v>
      </c>
      <c r="D394" s="12"/>
      <c r="E394" s="12"/>
      <c r="F394" s="12"/>
      <c r="G394" s="12"/>
      <c r="H394" s="12"/>
      <c r="I394" s="12"/>
      <c r="J394" s="12"/>
      <c r="K394" s="61">
        <v>629</v>
      </c>
      <c r="L394" s="61">
        <v>43106.82</v>
      </c>
      <c r="M394" s="104">
        <v>0.1</v>
      </c>
      <c r="N394" s="104">
        <v>0.13099833218676823</v>
      </c>
      <c r="O394" s="1"/>
      <c r="P394" s="105">
        <f>IF(ISERROR(K394*$C19/$C$16),0,K394*$C$19/$C$16)</f>
        <v>4</v>
      </c>
      <c r="Q394" s="106">
        <f>IF(ISERROR(L394*$C$19/$C$16),0,L394*$C$19/$C$16)</f>
        <v>4</v>
      </c>
      <c r="R394" s="107">
        <f>IF(ISERROR(K394*$C$20/L598),0,K394*$C$20/L598)</f>
        <v>4</v>
      </c>
      <c r="S394" s="108">
        <f>IF(ISERROR(M394*$C$20),0,M394*$C$20/100)</f>
        <v>4</v>
      </c>
      <c r="T394" s="76"/>
      <c r="U394" s="76"/>
      <c r="V394" s="76"/>
      <c r="W394" s="76"/>
      <c r="X394" s="76"/>
    </row>
    <row r="395" spans="1:24" ht="12.75" outlineLevel="1">
      <c r="A395" s="103" t="s">
        <v>1938</v>
      </c>
      <c r="B395" s="2" t="s">
        <v>3586</v>
      </c>
      <c r="C395" s="2" t="s">
        <v>271</v>
      </c>
      <c r="D395" s="12"/>
      <c r="E395" s="12"/>
      <c r="F395" s="12"/>
      <c r="G395" s="12"/>
      <c r="H395" s="12"/>
      <c r="I395" s="12"/>
      <c r="J395" s="12"/>
      <c r="K395" s="61">
        <v>426</v>
      </c>
      <c r="L395" s="61">
        <v>69481.04</v>
      </c>
      <c r="M395" s="104">
        <v>0.2</v>
      </c>
      <c r="N395" s="104">
        <v>0.21114757151193547</v>
      </c>
      <c r="O395" s="1"/>
      <c r="P395" s="105">
        <f>IF(ISERROR(K395*$C19/$C$16),0,K395*$C$19/$C$16)</f>
        <v>4</v>
      </c>
      <c r="Q395" s="106">
        <f>IF(ISERROR(L395*$C$19/$C$16),0,L395*$C$19/$C$16)</f>
        <v>4</v>
      </c>
      <c r="R395" s="107">
        <f>IF(ISERROR(K395*$C$20/L599),0,K395*$C$20/L599)</f>
        <v>4</v>
      </c>
      <c r="S395" s="108">
        <f>IF(ISERROR(M395*$C$20),0,M395*$C$20/100)</f>
        <v>4</v>
      </c>
      <c r="T395" s="76"/>
      <c r="U395" s="76"/>
      <c r="V395" s="76"/>
      <c r="W395" s="76"/>
      <c r="X395" s="76"/>
    </row>
    <row r="396" spans="1:24" ht="12.75" outlineLevel="1">
      <c r="A396" s="103" t="s">
        <v>1951</v>
      </c>
      <c r="B396" s="2" t="s">
        <v>3591</v>
      </c>
      <c r="C396" s="2" t="s">
        <v>1137</v>
      </c>
      <c r="D396" s="12"/>
      <c r="E396" s="12"/>
      <c r="F396" s="12"/>
      <c r="G396" s="12"/>
      <c r="H396" s="12"/>
      <c r="I396" s="12"/>
      <c r="J396" s="12"/>
      <c r="K396" s="61">
        <v>30891</v>
      </c>
      <c r="L396" s="61">
        <v>156771.83</v>
      </c>
      <c r="M396" s="104">
        <v>0.5</v>
      </c>
      <c r="N396" s="104">
        <v>0.47641761243041253</v>
      </c>
      <c r="O396" s="1"/>
      <c r="P396" s="105">
        <f>IF(ISERROR(K396*$C19/$C$16),0,K396*$C$19/$C$16)</f>
        <v>4</v>
      </c>
      <c r="Q396" s="106">
        <f>IF(ISERROR(L396*$C$19/$C$16),0,L396*$C$19/$C$16)</f>
        <v>4</v>
      </c>
      <c r="R396" s="107">
        <f>IF(ISERROR(K396*$C$20/L600),0,K396*$C$20/L600)</f>
        <v>4</v>
      </c>
      <c r="S396" s="108">
        <f>IF(ISERROR(M396*$C$20),0,M396*$C$20/100)</f>
        <v>4</v>
      </c>
      <c r="T396" s="76"/>
      <c r="U396" s="76"/>
      <c r="V396" s="76"/>
      <c r="W396" s="76"/>
      <c r="X396" s="76"/>
    </row>
    <row r="397" spans="1:24" ht="12.75" outlineLevel="1">
      <c r="A397" s="103" t="s">
        <v>1964</v>
      </c>
      <c r="B397" s="2" t="s">
        <v>3596</v>
      </c>
      <c r="C397" s="2" t="s">
        <v>1594</v>
      </c>
      <c r="D397" s="12"/>
      <c r="E397" s="12"/>
      <c r="F397" s="12"/>
      <c r="G397" s="12"/>
      <c r="H397" s="12"/>
      <c r="I397" s="12"/>
      <c r="J397" s="12"/>
      <c r="K397" s="61">
        <v>5608</v>
      </c>
      <c r="L397" s="61">
        <v>338050.24</v>
      </c>
      <c r="M397" s="104">
        <v>1</v>
      </c>
      <c r="N397" s="104">
        <v>1.0273088489324131</v>
      </c>
      <c r="O397" s="1"/>
      <c r="P397" s="105">
        <f>IF(ISERROR(K397*$C19/$C$16),0,K397*$C$19/$C$16)</f>
        <v>4</v>
      </c>
      <c r="Q397" s="106">
        <f>IF(ISERROR(L397*$C$19/$C$16),0,L397*$C$19/$C$16)</f>
        <v>4</v>
      </c>
      <c r="R397" s="107">
        <f>IF(ISERROR(K397*$C$20/L601),0,K397*$C$20/L601)</f>
        <v>4</v>
      </c>
      <c r="S397" s="108">
        <f>IF(ISERROR(M397*$C$20),0,M397*$C$20/100)</f>
        <v>4</v>
      </c>
      <c r="T397" s="76"/>
      <c r="U397" s="76"/>
      <c r="V397" s="76"/>
      <c r="W397" s="76"/>
      <c r="X397" s="76"/>
    </row>
    <row r="398" spans="1:24" ht="12.75" outlineLevel="1">
      <c r="A398" s="103" t="s">
        <v>1977</v>
      </c>
      <c r="B398" s="2" t="s">
        <v>3601</v>
      </c>
      <c r="C398" s="2" t="s">
        <v>1034</v>
      </c>
      <c r="D398" s="12"/>
      <c r="E398" s="12"/>
      <c r="F398" s="12"/>
      <c r="G398" s="12"/>
      <c r="H398" s="12"/>
      <c r="I398" s="12"/>
      <c r="J398" s="12"/>
      <c r="K398" s="61">
        <v>1681</v>
      </c>
      <c r="L398" s="61">
        <v>34729.46</v>
      </c>
      <c r="M398" s="104">
        <v>0.1</v>
      </c>
      <c r="N398" s="104">
        <v>0.10554017526106263</v>
      </c>
      <c r="O398" s="1"/>
      <c r="P398" s="105">
        <f>IF(ISERROR(K398*$C19/$C$16),0,K398*$C$19/$C$16)</f>
        <v>4</v>
      </c>
      <c r="Q398" s="106">
        <f>IF(ISERROR(L398*$C$19/$C$16),0,L398*$C$19/$C$16)</f>
        <v>4</v>
      </c>
      <c r="R398" s="107">
        <f>IF(ISERROR(K398*$C$20/L602),0,K398*$C$20/L602)</f>
        <v>4</v>
      </c>
      <c r="S398" s="108">
        <f>IF(ISERROR(M398*$C$20),0,M398*$C$20/100)</f>
        <v>4</v>
      </c>
      <c r="T398" s="76"/>
      <c r="U398" s="76"/>
      <c r="V398" s="76"/>
      <c r="W398" s="76"/>
      <c r="X398" s="76"/>
    </row>
    <row r="399" spans="1:24" ht="12.75" outlineLevel="1">
      <c r="A399" s="103" t="s">
        <v>1989</v>
      </c>
      <c r="B399" s="2" t="s">
        <v>3606</v>
      </c>
      <c r="C399" s="2" t="s">
        <v>1877</v>
      </c>
      <c r="D399" s="12"/>
      <c r="E399" s="12"/>
      <c r="F399" s="12"/>
      <c r="G399" s="12"/>
      <c r="H399" s="12"/>
      <c r="I399" s="12"/>
      <c r="J399" s="12"/>
      <c r="K399" s="61">
        <v>340033</v>
      </c>
      <c r="L399" s="61">
        <v>271572.08</v>
      </c>
      <c r="M399" s="104">
        <v>0.8</v>
      </c>
      <c r="N399" s="104">
        <v>0.8252868002903391</v>
      </c>
      <c r="O399" s="1"/>
      <c r="P399" s="105">
        <f>IF(ISERROR(K399*$C19/$C$16),0,K399*$C$19/$C$16)</f>
        <v>4</v>
      </c>
      <c r="Q399" s="106">
        <f>IF(ISERROR(L399*$C$19/$C$16),0,L399*$C$19/$C$16)</f>
        <v>4</v>
      </c>
      <c r="R399" s="107">
        <f>IF(ISERROR(K399*$C$20/L603),0,K399*$C$20/L603)</f>
        <v>4</v>
      </c>
      <c r="S399" s="108">
        <f>IF(ISERROR(M399*$C$20),0,M399*$C$20/100)</f>
        <v>4</v>
      </c>
      <c r="T399" s="76"/>
      <c r="U399" s="76"/>
      <c r="V399" s="76"/>
      <c r="W399" s="76"/>
      <c r="X399" s="76"/>
    </row>
    <row r="400" spans="1:24" ht="12.75" outlineLevel="1">
      <c r="A400" s="103" t="s">
        <v>2002</v>
      </c>
      <c r="B400" s="2" t="s">
        <v>3611</v>
      </c>
      <c r="C400" s="2" t="s">
        <v>1502</v>
      </c>
      <c r="D400" s="12"/>
      <c r="E400" s="12"/>
      <c r="F400" s="12"/>
      <c r="G400" s="12"/>
      <c r="H400" s="12"/>
      <c r="I400" s="12"/>
      <c r="J400" s="12"/>
      <c r="K400" s="61">
        <v>2644</v>
      </c>
      <c r="L400" s="61">
        <v>123593.78</v>
      </c>
      <c r="M400" s="104">
        <v>0.4</v>
      </c>
      <c r="N400" s="104">
        <v>0.3755920536160717</v>
      </c>
      <c r="O400" s="1"/>
      <c r="P400" s="105">
        <f>IF(ISERROR(K400*$C19/$C$16),0,K400*$C$19/$C$16)</f>
        <v>4</v>
      </c>
      <c r="Q400" s="106">
        <f>IF(ISERROR(L400*$C$19/$C$16),0,L400*$C$19/$C$16)</f>
        <v>4</v>
      </c>
      <c r="R400" s="107">
        <f>IF(ISERROR(K400*$C$20/L604),0,K400*$C$20/L604)</f>
        <v>4</v>
      </c>
      <c r="S400" s="108">
        <f>IF(ISERROR(M400*$C$20),0,M400*$C$20/100)</f>
        <v>4</v>
      </c>
      <c r="T400" s="76"/>
      <c r="U400" s="76"/>
      <c r="V400" s="76"/>
      <c r="W400" s="76"/>
      <c r="X400" s="76"/>
    </row>
    <row r="401" spans="1:24" ht="12.75" outlineLevel="1">
      <c r="A401" s="103" t="s">
        <v>2015</v>
      </c>
      <c r="B401" s="2" t="s">
        <v>3616</v>
      </c>
      <c r="C401" s="2" t="s">
        <v>2649</v>
      </c>
      <c r="D401" s="12"/>
      <c r="E401" s="12"/>
      <c r="F401" s="12"/>
      <c r="G401" s="12"/>
      <c r="H401" s="12"/>
      <c r="I401" s="12"/>
      <c r="J401" s="12"/>
      <c r="K401" s="61">
        <v>5026</v>
      </c>
      <c r="L401" s="61">
        <v>122202.45</v>
      </c>
      <c r="M401" s="104">
        <v>0.4</v>
      </c>
      <c r="N401" s="104">
        <v>0.37136390805763303</v>
      </c>
      <c r="O401" s="1"/>
      <c r="P401" s="105">
        <f>IF(ISERROR(K401*$C19/$C$16),0,K401*$C$19/$C$16)</f>
        <v>4</v>
      </c>
      <c r="Q401" s="106">
        <f>IF(ISERROR(L401*$C$19/$C$16),0,L401*$C$19/$C$16)</f>
        <v>4</v>
      </c>
      <c r="R401" s="107">
        <f>IF(ISERROR(K401*$C$20/L605),0,K401*$C$20/L605)</f>
        <v>4</v>
      </c>
      <c r="S401" s="108">
        <f>IF(ISERROR(M401*$C$20),0,M401*$C$20/100)</f>
        <v>4</v>
      </c>
      <c r="T401" s="76"/>
      <c r="U401" s="76"/>
      <c r="V401" s="76"/>
      <c r="W401" s="76"/>
      <c r="X401" s="76"/>
    </row>
    <row r="402" spans="1:24" ht="12.75" outlineLevel="1">
      <c r="A402" s="103" t="s">
        <v>2028</v>
      </c>
      <c r="B402" s="2" t="s">
        <v>3621</v>
      </c>
      <c r="C402" s="2" t="s">
        <v>946</v>
      </c>
      <c r="D402" s="12"/>
      <c r="E402" s="12"/>
      <c r="F402" s="12"/>
      <c r="G402" s="12"/>
      <c r="H402" s="12"/>
      <c r="I402" s="12"/>
      <c r="J402" s="12"/>
      <c r="K402" s="61">
        <v>3408</v>
      </c>
      <c r="L402" s="61">
        <v>49416</v>
      </c>
      <c r="M402" s="104">
        <v>0.2</v>
      </c>
      <c r="N402" s="104">
        <v>0.15017144812216116</v>
      </c>
      <c r="O402" s="1"/>
      <c r="P402" s="105">
        <f>IF(ISERROR(K402*$C19/$C$16),0,K402*$C$19/$C$16)</f>
        <v>4</v>
      </c>
      <c r="Q402" s="106">
        <f>IF(ISERROR(L402*$C$19/$C$16),0,L402*$C$19/$C$16)</f>
        <v>4</v>
      </c>
      <c r="R402" s="107">
        <f>IF(ISERROR(K402*$C$20/L606),0,K402*$C$20/L606)</f>
        <v>4</v>
      </c>
      <c r="S402" s="108">
        <f>IF(ISERROR(M402*$C$20),0,M402*$C$20/100)</f>
        <v>4</v>
      </c>
      <c r="T402" s="76"/>
      <c r="U402" s="76"/>
      <c r="V402" s="76"/>
      <c r="W402" s="76"/>
      <c r="X402" s="76"/>
    </row>
    <row r="403" spans="1:24" ht="12.75" outlineLevel="1">
      <c r="A403" s="103" t="s">
        <v>2041</v>
      </c>
      <c r="B403" s="2" t="s">
        <v>3626</v>
      </c>
      <c r="C403" s="2" t="s">
        <v>96</v>
      </c>
      <c r="D403" s="12"/>
      <c r="E403" s="12"/>
      <c r="F403" s="12"/>
      <c r="G403" s="12"/>
      <c r="H403" s="12"/>
      <c r="I403" s="12"/>
      <c r="J403" s="12"/>
      <c r="K403" s="61">
        <v>427</v>
      </c>
      <c r="L403" s="61">
        <v>35932.05</v>
      </c>
      <c r="M403" s="104">
        <v>0.1</v>
      </c>
      <c r="N403" s="104">
        <v>0.10919475438112959</v>
      </c>
      <c r="O403" s="1"/>
      <c r="P403" s="105">
        <f>IF(ISERROR(K403*$C19/$C$16),0,K403*$C$19/$C$16)</f>
        <v>4</v>
      </c>
      <c r="Q403" s="106">
        <f>IF(ISERROR(L403*$C$19/$C$16),0,L403*$C$19/$C$16)</f>
        <v>4</v>
      </c>
      <c r="R403" s="107">
        <f>IF(ISERROR(K403*$C$20/L607),0,K403*$C$20/L607)</f>
        <v>4</v>
      </c>
      <c r="S403" s="108">
        <f>IF(ISERROR(M403*$C$20),0,M403*$C$20/100)</f>
        <v>4</v>
      </c>
      <c r="T403" s="76"/>
      <c r="U403" s="76"/>
      <c r="V403" s="76"/>
      <c r="W403" s="76"/>
      <c r="X403" s="76"/>
    </row>
    <row r="404" spans="1:24" ht="12.75" outlineLevel="1">
      <c r="A404" s="103" t="s">
        <v>2054</v>
      </c>
      <c r="B404" s="2" t="s">
        <v>3631</v>
      </c>
      <c r="C404" s="2" t="s">
        <v>1581</v>
      </c>
      <c r="D404" s="12"/>
      <c r="E404" s="12"/>
      <c r="F404" s="12"/>
      <c r="G404" s="12"/>
      <c r="H404" s="12"/>
      <c r="I404" s="12"/>
      <c r="J404" s="12"/>
      <c r="K404" s="61">
        <v>4062</v>
      </c>
      <c r="L404" s="61">
        <v>191360.82</v>
      </c>
      <c r="M404" s="104">
        <v>0.6</v>
      </c>
      <c r="N404" s="104">
        <v>0.5815309100947915</v>
      </c>
      <c r="O404" s="1"/>
      <c r="P404" s="105">
        <f>IF(ISERROR(K404*$C19/$C$16),0,K404*$C$19/$C$16)</f>
        <v>4</v>
      </c>
      <c r="Q404" s="106">
        <f>IF(ISERROR(L404*$C$19/$C$16),0,L404*$C$19/$C$16)</f>
        <v>4</v>
      </c>
      <c r="R404" s="107">
        <f>IF(ISERROR(K404*$C$20/L608),0,K404*$C$20/L608)</f>
        <v>4</v>
      </c>
      <c r="S404" s="108">
        <f>IF(ISERROR(M404*$C$20),0,M404*$C$20/100)</f>
        <v>4</v>
      </c>
      <c r="T404" s="76"/>
      <c r="U404" s="76"/>
      <c r="V404" s="76"/>
      <c r="W404" s="76"/>
      <c r="X404" s="76"/>
    </row>
    <row r="405" spans="1:24" ht="12.75" outlineLevel="1">
      <c r="A405" s="103" t="s">
        <v>2067</v>
      </c>
      <c r="B405" s="2" t="s">
        <v>3636</v>
      </c>
      <c r="C405" s="2" t="s">
        <v>1152</v>
      </c>
      <c r="D405" s="12"/>
      <c r="E405" s="12"/>
      <c r="F405" s="12"/>
      <c r="G405" s="12"/>
      <c r="H405" s="12"/>
      <c r="I405" s="12"/>
      <c r="J405" s="12"/>
      <c r="K405" s="61">
        <v>2366</v>
      </c>
      <c r="L405" s="61">
        <v>104932.1</v>
      </c>
      <c r="M405" s="104">
        <v>0.3</v>
      </c>
      <c r="N405" s="104">
        <v>0.31888063403552347</v>
      </c>
      <c r="O405" s="1"/>
      <c r="P405" s="105">
        <f>IF(ISERROR(K405*$C19/$C$16),0,K405*$C$19/$C$16)</f>
        <v>4</v>
      </c>
      <c r="Q405" s="106">
        <f>IF(ISERROR(L405*$C$19/$C$16),0,L405*$C$19/$C$16)</f>
        <v>4</v>
      </c>
      <c r="R405" s="107">
        <f>IF(ISERROR(K405*$C$20/L609),0,K405*$C$20/L609)</f>
        <v>4</v>
      </c>
      <c r="S405" s="108">
        <f>IF(ISERROR(M405*$C$20),0,M405*$C$20/100)</f>
        <v>4</v>
      </c>
      <c r="T405" s="76"/>
      <c r="U405" s="76"/>
      <c r="V405" s="76"/>
      <c r="W405" s="76"/>
      <c r="X405" s="76"/>
    </row>
    <row r="406" spans="1:24" ht="12.75" outlineLevel="1">
      <c r="A406" s="103" t="s">
        <v>2080</v>
      </c>
      <c r="B406" s="2" t="s">
        <v>3641</v>
      </c>
      <c r="C406" s="2" t="s">
        <v>1191</v>
      </c>
      <c r="D406" s="12"/>
      <c r="E406" s="12"/>
      <c r="F406" s="12"/>
      <c r="G406" s="12"/>
      <c r="H406" s="12"/>
      <c r="I406" s="12"/>
      <c r="J406" s="12"/>
      <c r="K406" s="61">
        <v>4615</v>
      </c>
      <c r="L406" s="61">
        <v>16590.93</v>
      </c>
      <c r="M406" s="104">
        <v>0.1</v>
      </c>
      <c r="N406" s="104">
        <v>0.05041856855660934</v>
      </c>
      <c r="O406" s="1"/>
      <c r="P406" s="105">
        <f>IF(ISERROR(K406*$C19/$C$16),0,K406*$C$19/$C$16)</f>
        <v>4</v>
      </c>
      <c r="Q406" s="106">
        <f>IF(ISERROR(L406*$C$19/$C$16),0,L406*$C$19/$C$16)</f>
        <v>4</v>
      </c>
      <c r="R406" s="107">
        <f>IF(ISERROR(K406*$C$20/L610),0,K406*$C$20/L610)</f>
        <v>4</v>
      </c>
      <c r="S406" s="108">
        <f>IF(ISERROR(M406*$C$20),0,M406*$C$20/100)</f>
        <v>4</v>
      </c>
      <c r="T406" s="76"/>
      <c r="U406" s="76"/>
      <c r="V406" s="76"/>
      <c r="W406" s="76"/>
      <c r="X406" s="76"/>
    </row>
    <row r="407" spans="1:24" ht="12.75" outlineLevel="1">
      <c r="A407" s="103" t="s">
        <v>2090</v>
      </c>
      <c r="B407" s="2" t="s">
        <v>3646</v>
      </c>
      <c r="C407" s="2" t="s">
        <v>969</v>
      </c>
      <c r="D407" s="12"/>
      <c r="E407" s="12"/>
      <c r="F407" s="12"/>
      <c r="G407" s="12"/>
      <c r="H407" s="12"/>
      <c r="I407" s="12"/>
      <c r="J407" s="12"/>
      <c r="K407" s="61">
        <v>34760</v>
      </c>
      <c r="L407" s="61">
        <v>246135.56</v>
      </c>
      <c r="M407" s="104">
        <v>0.7</v>
      </c>
      <c r="N407" s="104">
        <v>0.7479871596154906</v>
      </c>
      <c r="O407" s="1"/>
      <c r="P407" s="105">
        <f>IF(ISERROR(K407*$C19/$C$16),0,K407*$C$19/$C$16)</f>
        <v>4</v>
      </c>
      <c r="Q407" s="106">
        <f>IF(ISERROR(L407*$C$19/$C$16),0,L407*$C$19/$C$16)</f>
        <v>4</v>
      </c>
      <c r="R407" s="107">
        <f>IF(ISERROR(K407*$C$20/L611),0,K407*$C$20/L611)</f>
        <v>4</v>
      </c>
      <c r="S407" s="108">
        <f>IF(ISERROR(M407*$C$20),0,M407*$C$20/100)</f>
        <v>4</v>
      </c>
      <c r="T407" s="76"/>
      <c r="U407" s="76"/>
      <c r="V407" s="76"/>
      <c r="W407" s="76"/>
      <c r="X407" s="76"/>
    </row>
    <row r="408" spans="1:24" ht="12.75" outlineLevel="1">
      <c r="A408" s="103" t="s">
        <v>2104</v>
      </c>
      <c r="B408" s="2" t="s">
        <v>3651</v>
      </c>
      <c r="C408" s="2" t="s">
        <v>362</v>
      </c>
      <c r="D408" s="12"/>
      <c r="E408" s="12"/>
      <c r="F408" s="12"/>
      <c r="G408" s="12"/>
      <c r="H408" s="12"/>
      <c r="I408" s="12"/>
      <c r="J408" s="12"/>
      <c r="K408" s="61">
        <v>2763</v>
      </c>
      <c r="L408" s="61">
        <v>200533.05</v>
      </c>
      <c r="M408" s="104">
        <v>0.6</v>
      </c>
      <c r="N408" s="104">
        <v>0.6094046162144598</v>
      </c>
      <c r="O408" s="1"/>
      <c r="P408" s="105">
        <f>IF(ISERROR(K408*$C19/$C$16),0,K408*$C$19/$C$16)</f>
        <v>4</v>
      </c>
      <c r="Q408" s="106">
        <f>IF(ISERROR(L408*$C$19/$C$16),0,L408*$C$19/$C$16)</f>
        <v>4</v>
      </c>
      <c r="R408" s="107">
        <f>IF(ISERROR(K408*$C$20/L612),0,K408*$C$20/L612)</f>
        <v>4</v>
      </c>
      <c r="S408" s="108">
        <f>IF(ISERROR(M408*$C$20),0,M408*$C$20/100)</f>
        <v>4</v>
      </c>
      <c r="T408" s="76"/>
      <c r="U408" s="76"/>
      <c r="V408" s="76"/>
      <c r="W408" s="76"/>
      <c r="X408" s="76"/>
    </row>
    <row r="409" spans="1:24" ht="12.75" outlineLevel="1">
      <c r="A409" s="103" t="s">
        <v>2117</v>
      </c>
      <c r="B409" s="2" t="s">
        <v>3656</v>
      </c>
      <c r="C409" s="2" t="s">
        <v>2108</v>
      </c>
      <c r="D409" s="12"/>
      <c r="E409" s="12"/>
      <c r="F409" s="12"/>
      <c r="G409" s="12"/>
      <c r="H409" s="12"/>
      <c r="I409" s="12"/>
      <c r="J409" s="12"/>
      <c r="K409" s="61">
        <v>140888</v>
      </c>
      <c r="L409" s="61">
        <v>343051.41</v>
      </c>
      <c r="M409" s="104">
        <v>1</v>
      </c>
      <c r="N409" s="104">
        <v>1.042507022422884</v>
      </c>
      <c r="O409" s="1"/>
      <c r="P409" s="105">
        <f>IF(ISERROR(K409*$C19/$C$16),0,K409*$C$19/$C$16)</f>
        <v>4</v>
      </c>
      <c r="Q409" s="106">
        <f>IF(ISERROR(L409*$C$19/$C$16),0,L409*$C$19/$C$16)</f>
        <v>4</v>
      </c>
      <c r="R409" s="107">
        <f>IF(ISERROR(K409*$C$20/L613),0,K409*$C$20/L613)</f>
        <v>4</v>
      </c>
      <c r="S409" s="108">
        <f>IF(ISERROR(M409*$C$20),0,M409*$C$20/100)</f>
        <v>4</v>
      </c>
      <c r="T409" s="76"/>
      <c r="U409" s="76"/>
      <c r="V409" s="76"/>
      <c r="W409" s="76"/>
      <c r="X409" s="76"/>
    </row>
    <row r="410" spans="1:24" ht="12.75" outlineLevel="1">
      <c r="A410" s="103" t="s">
        <v>2131</v>
      </c>
      <c r="B410" s="2" t="s">
        <v>3661</v>
      </c>
      <c r="C410" s="2" t="s">
        <v>221</v>
      </c>
      <c r="D410" s="12"/>
      <c r="E410" s="12"/>
      <c r="F410" s="12"/>
      <c r="G410" s="12"/>
      <c r="H410" s="12"/>
      <c r="I410" s="12"/>
      <c r="J410" s="12"/>
      <c r="K410" s="61">
        <v>10510</v>
      </c>
      <c r="L410" s="61">
        <v>151774.62</v>
      </c>
      <c r="M410" s="104">
        <v>0.5</v>
      </c>
      <c r="N410" s="104">
        <v>0.461231473077358</v>
      </c>
      <c r="O410" s="1"/>
      <c r="P410" s="105">
        <f>IF(ISERROR(K410*$C19/$C$16),0,K410*$C$19/$C$16)</f>
        <v>4</v>
      </c>
      <c r="Q410" s="106">
        <f>IF(ISERROR(L410*$C$19/$C$16),0,L410*$C$19/$C$16)</f>
        <v>4</v>
      </c>
      <c r="R410" s="107">
        <f>IF(ISERROR(K410*$C$20/L614),0,K410*$C$20/L614)</f>
        <v>4</v>
      </c>
      <c r="S410" s="108">
        <f>IF(ISERROR(M410*$C$20),0,M410*$C$20/100)</f>
        <v>4</v>
      </c>
      <c r="T410" s="76"/>
      <c r="U410" s="76"/>
      <c r="V410" s="76"/>
      <c r="W410" s="76"/>
      <c r="X410" s="76"/>
    </row>
    <row r="411" spans="1:24" ht="12.75" outlineLevel="1">
      <c r="A411" s="103" t="s">
        <v>2144</v>
      </c>
      <c r="B411" s="2" t="s">
        <v>3666</v>
      </c>
      <c r="C411" s="2" t="s">
        <v>1097</v>
      </c>
      <c r="D411" s="12"/>
      <c r="E411" s="12"/>
      <c r="F411" s="12"/>
      <c r="G411" s="12"/>
      <c r="H411" s="12"/>
      <c r="I411" s="12"/>
      <c r="J411" s="12"/>
      <c r="K411" s="61">
        <v>5972</v>
      </c>
      <c r="L411" s="61">
        <v>86952.32</v>
      </c>
      <c r="M411" s="104">
        <v>0.3</v>
      </c>
      <c r="N411" s="104">
        <v>0.2642414564509785</v>
      </c>
      <c r="O411" s="1"/>
      <c r="P411" s="105">
        <f>IF(ISERROR(K411*$C19/$C$16),0,K411*$C$19/$C$16)</f>
        <v>4</v>
      </c>
      <c r="Q411" s="106">
        <f>IF(ISERROR(L411*$C$19/$C$16),0,L411*$C$19/$C$16)</f>
        <v>4</v>
      </c>
      <c r="R411" s="107">
        <f>IF(ISERROR(K411*$C$20/L615),0,K411*$C$20/L615)</f>
        <v>4</v>
      </c>
      <c r="S411" s="108">
        <f>IF(ISERROR(M411*$C$20),0,M411*$C$20/100)</f>
        <v>4</v>
      </c>
      <c r="T411" s="76"/>
      <c r="U411" s="76"/>
      <c r="V411" s="76"/>
      <c r="W411" s="76"/>
      <c r="X411" s="76"/>
    </row>
    <row r="412" spans="1:24" ht="12.75" outlineLevel="1">
      <c r="A412" s="103" t="s">
        <v>2157</v>
      </c>
      <c r="B412" s="2" t="s">
        <v>3671</v>
      </c>
      <c r="C412" s="2" t="s">
        <v>2200</v>
      </c>
      <c r="D412" s="12"/>
      <c r="E412" s="12"/>
      <c r="F412" s="12"/>
      <c r="G412" s="12"/>
      <c r="H412" s="12"/>
      <c r="I412" s="12"/>
      <c r="J412" s="12"/>
      <c r="K412" s="61">
        <v>897</v>
      </c>
      <c r="L412" s="61">
        <v>45791.85</v>
      </c>
      <c r="M412" s="104">
        <v>0.1</v>
      </c>
      <c r="N412" s="104">
        <v>0.13915793319355646</v>
      </c>
      <c r="O412" s="1"/>
      <c r="P412" s="105">
        <f>IF(ISERROR(K412*$C19/$C$16),0,K412*$C$19/$C$16)</f>
        <v>4</v>
      </c>
      <c r="Q412" s="106">
        <f>IF(ISERROR(L412*$C$19/$C$16),0,L412*$C$19/$C$16)</f>
        <v>4</v>
      </c>
      <c r="R412" s="107">
        <f>IF(ISERROR(K412*$C$20/L616),0,K412*$C$20/L616)</f>
        <v>4</v>
      </c>
      <c r="S412" s="108">
        <f>IF(ISERROR(M412*$C$20),0,M412*$C$20/100)</f>
        <v>4</v>
      </c>
      <c r="T412" s="76"/>
      <c r="U412" s="76"/>
      <c r="V412" s="76"/>
      <c r="W412" s="76"/>
      <c r="X412" s="76"/>
    </row>
    <row r="413" spans="1:24" ht="12.75" outlineLevel="1">
      <c r="A413" s="103" t="s">
        <v>2171</v>
      </c>
      <c r="B413" s="2" t="s">
        <v>3676</v>
      </c>
      <c r="C413" s="2" t="s">
        <v>1607</v>
      </c>
      <c r="D413" s="12"/>
      <c r="E413" s="12"/>
      <c r="F413" s="12"/>
      <c r="G413" s="12"/>
      <c r="H413" s="12"/>
      <c r="I413" s="12"/>
      <c r="J413" s="12"/>
      <c r="K413" s="61">
        <v>1018</v>
      </c>
      <c r="L413" s="61">
        <v>80065.7</v>
      </c>
      <c r="M413" s="104">
        <v>0.2</v>
      </c>
      <c r="N413" s="104">
        <v>0.24331354447779097</v>
      </c>
      <c r="O413" s="1"/>
      <c r="P413" s="105">
        <f>IF(ISERROR(K413*$C19/$C$16),0,K413*$C$19/$C$16)</f>
        <v>4</v>
      </c>
      <c r="Q413" s="106">
        <f>IF(ISERROR(L413*$C$19/$C$16),0,L413*$C$19/$C$16)</f>
        <v>4</v>
      </c>
      <c r="R413" s="107">
        <f>IF(ISERROR(K413*$C$20/L617),0,K413*$C$20/L617)</f>
        <v>4</v>
      </c>
      <c r="S413" s="108">
        <f>IF(ISERROR(M413*$C$20),0,M413*$C$20/100)</f>
        <v>4</v>
      </c>
      <c r="T413" s="76"/>
      <c r="U413" s="76"/>
      <c r="V413" s="76"/>
      <c r="W413" s="76"/>
      <c r="X413" s="76"/>
    </row>
    <row r="414" spans="1:24" ht="12.75" outlineLevel="1">
      <c r="A414" s="103" t="s">
        <v>2184</v>
      </c>
      <c r="B414" s="2" t="s">
        <v>3681</v>
      </c>
      <c r="C414" s="2" t="s">
        <v>52</v>
      </c>
      <c r="D414" s="12"/>
      <c r="E414" s="12"/>
      <c r="F414" s="12"/>
      <c r="G414" s="12"/>
      <c r="H414" s="12"/>
      <c r="I414" s="12"/>
      <c r="J414" s="12"/>
      <c r="K414" s="61">
        <v>1593</v>
      </c>
      <c r="L414" s="61">
        <v>47829.83</v>
      </c>
      <c r="M414" s="104">
        <v>0.1</v>
      </c>
      <c r="N414" s="104">
        <v>0.1453511986914519</v>
      </c>
      <c r="O414" s="1"/>
      <c r="P414" s="105">
        <f>IF(ISERROR(K414*$C19/$C$16),0,K414*$C$19/$C$16)</f>
        <v>4</v>
      </c>
      <c r="Q414" s="106">
        <f>IF(ISERROR(L414*$C$19/$C$16),0,L414*$C$19/$C$16)</f>
        <v>4</v>
      </c>
      <c r="R414" s="107">
        <f>IF(ISERROR(K414*$C$20/L618),0,K414*$C$20/L618)</f>
        <v>4</v>
      </c>
      <c r="S414" s="108">
        <f>IF(ISERROR(M414*$C$20),0,M414*$C$20/100)</f>
        <v>4</v>
      </c>
      <c r="T414" s="76"/>
      <c r="U414" s="76"/>
      <c r="V414" s="76"/>
      <c r="W414" s="76"/>
      <c r="X414" s="76"/>
    </row>
    <row r="415" spans="1:24" ht="12.75" outlineLevel="1">
      <c r="A415" s="103" t="s">
        <v>2196</v>
      </c>
      <c r="B415" s="2" t="s">
        <v>3686</v>
      </c>
      <c r="C415" s="2" t="s">
        <v>2582</v>
      </c>
      <c r="D415" s="12"/>
      <c r="E415" s="12"/>
      <c r="F415" s="12"/>
      <c r="G415" s="12"/>
      <c r="H415" s="12"/>
      <c r="I415" s="12"/>
      <c r="J415" s="12"/>
      <c r="K415" s="61">
        <v>20530</v>
      </c>
      <c r="L415" s="61">
        <v>295324.05</v>
      </c>
      <c r="M415" s="104">
        <v>0.9</v>
      </c>
      <c r="N415" s="104">
        <v>0.8974672222316968</v>
      </c>
      <c r="O415" s="1"/>
      <c r="P415" s="105">
        <f>IF(ISERROR(K415*$C19/$C$16),0,K415*$C$19/$C$16)</f>
        <v>4</v>
      </c>
      <c r="Q415" s="106">
        <f>IF(ISERROR(L415*$C$19/$C$16),0,L415*$C$19/$C$16)</f>
        <v>4</v>
      </c>
      <c r="R415" s="107">
        <f>IF(ISERROR(K415*$C$20/L619),0,K415*$C$20/L619)</f>
        <v>4</v>
      </c>
      <c r="S415" s="108">
        <f>IF(ISERROR(M415*$C$20),0,M415*$C$20/100)</f>
        <v>4</v>
      </c>
      <c r="T415" s="76"/>
      <c r="U415" s="76"/>
      <c r="V415" s="76"/>
      <c r="W415" s="76"/>
      <c r="X415" s="76"/>
    </row>
    <row r="416" spans="1:24" ht="12.75" outlineLevel="1">
      <c r="A416" s="103" t="s">
        <v>2209</v>
      </c>
      <c r="B416" s="2" t="s">
        <v>3691</v>
      </c>
      <c r="C416" s="2" t="s">
        <v>1778</v>
      </c>
      <c r="D416" s="12"/>
      <c r="E416" s="12"/>
      <c r="F416" s="12"/>
      <c r="G416" s="12"/>
      <c r="H416" s="12"/>
      <c r="I416" s="12"/>
      <c r="J416" s="12"/>
      <c r="K416" s="61">
        <v>104795</v>
      </c>
      <c r="L416" s="61">
        <v>795558.45</v>
      </c>
      <c r="M416" s="104">
        <v>2.4</v>
      </c>
      <c r="N416" s="104">
        <v>2.417641340908247</v>
      </c>
      <c r="O416" s="104">
        <v>20595.71</v>
      </c>
      <c r="P416" s="105">
        <f>IF(ISERROR(K416*$C19/$C$16),0,K416*$C$19/$C$16)</f>
        <v>4</v>
      </c>
      <c r="Q416" s="106">
        <f>IF(ISERROR(L416*$C$19/$C$16),0,L416*$C$19/$C$16)</f>
        <v>4</v>
      </c>
      <c r="R416" s="107">
        <f>IF(ISERROR(K416*$C$20/L620),0,K416*$C$20/L620)</f>
        <v>4</v>
      </c>
      <c r="S416" s="108">
        <f>IF(ISERROR(M416*$C$20),0,M416*$C$20/100)</f>
        <v>4</v>
      </c>
      <c r="T416" s="76"/>
      <c r="U416" s="76"/>
      <c r="V416" s="76"/>
      <c r="W416" s="76"/>
      <c r="X416" s="76"/>
    </row>
    <row r="417" spans="1:24" ht="12.75" outlineLevel="1">
      <c r="A417" s="103" t="s">
        <v>2222</v>
      </c>
      <c r="B417" s="2" t="s">
        <v>3696</v>
      </c>
      <c r="C417" s="2" t="s">
        <v>2121</v>
      </c>
      <c r="D417" s="12"/>
      <c r="E417" s="12"/>
      <c r="F417" s="12"/>
      <c r="G417" s="12"/>
      <c r="H417" s="12"/>
      <c r="I417" s="12"/>
      <c r="J417" s="12"/>
      <c r="K417" s="61">
        <v>8695</v>
      </c>
      <c r="L417" s="61">
        <v>151626.7</v>
      </c>
      <c r="M417" s="104">
        <v>0.5</v>
      </c>
      <c r="N417" s="104">
        <v>0.46078195549992906</v>
      </c>
      <c r="O417" s="1"/>
      <c r="P417" s="105">
        <f>IF(ISERROR(K417*$C19/$C$16),0,K417*$C$19/$C$16)</f>
        <v>4</v>
      </c>
      <c r="Q417" s="106">
        <f>IF(ISERROR(L417*$C$19/$C$16),0,L417*$C$19/$C$16)</f>
        <v>4</v>
      </c>
      <c r="R417" s="107">
        <f>IF(ISERROR(K417*$C$20/L621),0,K417*$C$20/L621)</f>
        <v>4</v>
      </c>
      <c r="S417" s="108">
        <f>IF(ISERROR(M417*$C$20),0,M417*$C$20/100)</f>
        <v>4</v>
      </c>
      <c r="T417" s="76"/>
      <c r="U417" s="76"/>
      <c r="V417" s="76"/>
      <c r="W417" s="76"/>
      <c r="X417" s="76"/>
    </row>
    <row r="418" spans="1:24" ht="12.75" outlineLevel="1">
      <c r="A418" s="103" t="s">
        <v>2235</v>
      </c>
      <c r="B418" s="2" t="s">
        <v>3701</v>
      </c>
      <c r="C418" s="2" t="s">
        <v>1850</v>
      </c>
      <c r="D418" s="12"/>
      <c r="E418" s="12"/>
      <c r="F418" s="12"/>
      <c r="G418" s="12"/>
      <c r="H418" s="12"/>
      <c r="I418" s="12"/>
      <c r="J418" s="12"/>
      <c r="K418" s="61">
        <v>5370</v>
      </c>
      <c r="L418" s="61">
        <v>93025.57</v>
      </c>
      <c r="M418" s="104">
        <v>0.3</v>
      </c>
      <c r="N418" s="104">
        <v>0.28269759914378884</v>
      </c>
      <c r="O418" s="104">
        <v>1683.78</v>
      </c>
      <c r="P418" s="105">
        <f>IF(ISERROR(K418*$C19/$C$16),0,K418*$C$19/$C$16)</f>
        <v>4</v>
      </c>
      <c r="Q418" s="106">
        <f>IF(ISERROR(L418*$C$19/$C$16),0,L418*$C$19/$C$16)</f>
        <v>4</v>
      </c>
      <c r="R418" s="107">
        <f>IF(ISERROR(K418*$C$20/L622),0,K418*$C$20/L622)</f>
        <v>4</v>
      </c>
      <c r="S418" s="108">
        <f>IF(ISERROR(M418*$C$20),0,M418*$C$20/100)</f>
        <v>4</v>
      </c>
      <c r="T418" s="76"/>
      <c r="U418" s="76"/>
      <c r="V418" s="76"/>
      <c r="W418" s="76"/>
      <c r="X418" s="76"/>
    </row>
    <row r="419" spans="1:24" ht="12.75" outlineLevel="1">
      <c r="A419" s="103" t="s">
        <v>2248</v>
      </c>
      <c r="B419" s="2" t="s">
        <v>3706</v>
      </c>
      <c r="C419" s="2" t="s">
        <v>1542</v>
      </c>
      <c r="D419" s="12"/>
      <c r="E419" s="12"/>
      <c r="F419" s="12"/>
      <c r="G419" s="12"/>
      <c r="H419" s="12"/>
      <c r="I419" s="12"/>
      <c r="J419" s="12"/>
      <c r="K419" s="61">
        <v>289</v>
      </c>
      <c r="L419" s="61">
        <v>60242.05</v>
      </c>
      <c r="M419" s="104">
        <v>0.2</v>
      </c>
      <c r="N419" s="104">
        <v>0.18307098685340048</v>
      </c>
      <c r="O419" s="1"/>
      <c r="P419" s="105">
        <f>IF(ISERROR(K419*$C19/$C$16),0,K419*$C$19/$C$16)</f>
        <v>4</v>
      </c>
      <c r="Q419" s="106">
        <f>IF(ISERROR(L419*$C$19/$C$16),0,L419*$C$19/$C$16)</f>
        <v>4</v>
      </c>
      <c r="R419" s="107">
        <f>IF(ISERROR(K419*$C$20/L623),0,K419*$C$20/L623)</f>
        <v>4</v>
      </c>
      <c r="S419" s="108">
        <f>IF(ISERROR(M419*$C$20),0,M419*$C$20/100)</f>
        <v>4</v>
      </c>
      <c r="T419" s="76"/>
      <c r="U419" s="76"/>
      <c r="V419" s="76"/>
      <c r="W419" s="76"/>
      <c r="X419" s="76"/>
    </row>
    <row r="420" spans="1:24" ht="12.75" outlineLevel="1">
      <c r="A420" s="103" t="s">
        <v>2261</v>
      </c>
      <c r="B420" s="2" t="s">
        <v>3711</v>
      </c>
      <c r="C420" s="2" t="s">
        <v>1916</v>
      </c>
      <c r="D420" s="12"/>
      <c r="E420" s="12"/>
      <c r="F420" s="12"/>
      <c r="G420" s="12"/>
      <c r="H420" s="12"/>
      <c r="I420" s="12"/>
      <c r="J420" s="12"/>
      <c r="K420" s="61">
        <v>6696</v>
      </c>
      <c r="L420" s="61">
        <v>377681.55</v>
      </c>
      <c r="M420" s="104">
        <v>1.1</v>
      </c>
      <c r="N420" s="104">
        <v>1.1477453717929904</v>
      </c>
      <c r="O420" s="104">
        <v>11583.4</v>
      </c>
      <c r="P420" s="105">
        <f>IF(ISERROR(K420*$C19/$C$16),0,K420*$C$19/$C$16)</f>
        <v>4</v>
      </c>
      <c r="Q420" s="106">
        <f>IF(ISERROR(L420*$C$19/$C$16),0,L420*$C$19/$C$16)</f>
        <v>4</v>
      </c>
      <c r="R420" s="107">
        <f>IF(ISERROR(K420*$C$20/L624),0,K420*$C$20/L624)</f>
        <v>4</v>
      </c>
      <c r="S420" s="108">
        <f>IF(ISERROR(M420*$C$20),0,M420*$C$20/100)</f>
        <v>4</v>
      </c>
      <c r="T420" s="76"/>
      <c r="U420" s="76"/>
      <c r="V420" s="76"/>
      <c r="W420" s="76"/>
      <c r="X420" s="76"/>
    </row>
    <row r="421" spans="1:24" ht="12.75" outlineLevel="1">
      <c r="A421" s="103" t="s">
        <v>2271</v>
      </c>
      <c r="B421" s="2" t="s">
        <v>3716</v>
      </c>
      <c r="C421" s="2" t="s">
        <v>1228</v>
      </c>
      <c r="D421" s="12"/>
      <c r="E421" s="12"/>
      <c r="F421" s="12"/>
      <c r="G421" s="12"/>
      <c r="H421" s="12"/>
      <c r="I421" s="12"/>
      <c r="J421" s="12"/>
      <c r="K421" s="61">
        <v>140</v>
      </c>
      <c r="L421" s="61">
        <v>61047</v>
      </c>
      <c r="M421" s="104">
        <v>0.2</v>
      </c>
      <c r="N421" s="104">
        <v>0.18551716839715016</v>
      </c>
      <c r="O421" s="1"/>
      <c r="P421" s="105">
        <f>IF(ISERROR(K421*$C19/$C$16),0,K421*$C$19/$C$16)</f>
        <v>4</v>
      </c>
      <c r="Q421" s="106">
        <f>IF(ISERROR(L421*$C$19/$C$16),0,L421*$C$19/$C$16)</f>
        <v>4</v>
      </c>
      <c r="R421" s="107">
        <f>IF(ISERROR(K421*$C$20/L625),0,K421*$C$20/L625)</f>
        <v>4</v>
      </c>
      <c r="S421" s="108">
        <f>IF(ISERROR(M421*$C$20),0,M421*$C$20/100)</f>
        <v>4</v>
      </c>
      <c r="T421" s="76"/>
      <c r="U421" s="76"/>
      <c r="V421" s="76"/>
      <c r="W421" s="76"/>
      <c r="X421" s="76"/>
    </row>
    <row r="422" spans="1:24" ht="12.75" outlineLevel="1">
      <c r="A422" s="103" t="s">
        <v>2283</v>
      </c>
      <c r="B422" s="2" t="s">
        <v>3721</v>
      </c>
      <c r="C422" s="2" t="s">
        <v>322</v>
      </c>
      <c r="D422" s="12"/>
      <c r="E422" s="12"/>
      <c r="F422" s="12"/>
      <c r="G422" s="12"/>
      <c r="H422" s="12"/>
      <c r="I422" s="12"/>
      <c r="J422" s="12"/>
      <c r="K422" s="61">
        <v>286</v>
      </c>
      <c r="L422" s="61">
        <v>38286.3</v>
      </c>
      <c r="M422" s="104">
        <v>0.1</v>
      </c>
      <c r="N422" s="104">
        <v>0.11634914024282617</v>
      </c>
      <c r="O422" s="1"/>
      <c r="P422" s="105">
        <f>IF(ISERROR(K422*$C19/$C$16),0,K422*$C$19/$C$16)</f>
        <v>4</v>
      </c>
      <c r="Q422" s="106">
        <f>IF(ISERROR(L422*$C$19/$C$16),0,L422*$C$19/$C$16)</f>
        <v>4</v>
      </c>
      <c r="R422" s="107">
        <f>IF(ISERROR(K422*$C$20/L626),0,K422*$C$20/L626)</f>
        <v>4</v>
      </c>
      <c r="S422" s="108">
        <f>IF(ISERROR(M422*$C$20),0,M422*$C$20/100)</f>
        <v>4</v>
      </c>
      <c r="T422" s="76"/>
      <c r="U422" s="76"/>
      <c r="V422" s="76"/>
      <c r="W422" s="76"/>
      <c r="X422" s="76"/>
    </row>
    <row r="423" spans="1:24" ht="12.75" outlineLevel="1">
      <c r="A423" s="103" t="s">
        <v>2296</v>
      </c>
      <c r="B423" s="2" t="s">
        <v>3726</v>
      </c>
      <c r="C423" s="2" t="s">
        <v>1814</v>
      </c>
      <c r="D423" s="12"/>
      <c r="E423" s="12"/>
      <c r="F423" s="12"/>
      <c r="G423" s="12"/>
      <c r="H423" s="12"/>
      <c r="I423" s="12"/>
      <c r="J423" s="12"/>
      <c r="K423" s="61">
        <v>1886</v>
      </c>
      <c r="L423" s="61">
        <v>56827.64</v>
      </c>
      <c r="M423" s="104">
        <v>0.2</v>
      </c>
      <c r="N423" s="104">
        <v>0.17269485575855695</v>
      </c>
      <c r="O423" s="1"/>
      <c r="P423" s="105">
        <f>IF(ISERROR(K423*$C19/$C$16),0,K423*$C$19/$C$16)</f>
        <v>4</v>
      </c>
      <c r="Q423" s="106">
        <f>IF(ISERROR(L423*$C$19/$C$16),0,L423*$C$19/$C$16)</f>
        <v>4</v>
      </c>
      <c r="R423" s="107">
        <f>IF(ISERROR(K423*$C$20/L627),0,K423*$C$20/L627)</f>
        <v>4</v>
      </c>
      <c r="S423" s="108">
        <f>IF(ISERROR(M423*$C$20),0,M423*$C$20/100)</f>
        <v>4</v>
      </c>
      <c r="T423" s="76"/>
      <c r="U423" s="76"/>
      <c r="V423" s="76"/>
      <c r="W423" s="76"/>
      <c r="X423" s="76"/>
    </row>
    <row r="424" spans="1:24" ht="12.75" outlineLevel="1">
      <c r="A424" s="103" t="s">
        <v>2309</v>
      </c>
      <c r="B424" s="2" t="s">
        <v>3731</v>
      </c>
      <c r="C424" s="2" t="s">
        <v>2825</v>
      </c>
      <c r="D424" s="12"/>
      <c r="E424" s="12"/>
      <c r="F424" s="12"/>
      <c r="G424" s="12"/>
      <c r="H424" s="12"/>
      <c r="I424" s="12"/>
      <c r="J424" s="12"/>
      <c r="K424" s="61">
        <v>5306</v>
      </c>
      <c r="L424" s="61">
        <v>98325.62</v>
      </c>
      <c r="M424" s="104">
        <v>0.3</v>
      </c>
      <c r="N424" s="104">
        <v>0.2988040461168312</v>
      </c>
      <c r="O424" s="1"/>
      <c r="P424" s="105">
        <f>IF(ISERROR(K424*$C19/$C$16),0,K424*$C$19/$C$16)</f>
        <v>4</v>
      </c>
      <c r="Q424" s="106">
        <f>IF(ISERROR(L424*$C$19/$C$16),0,L424*$C$19/$C$16)</f>
        <v>4</v>
      </c>
      <c r="R424" s="107">
        <f>IF(ISERROR(K424*$C$20/L628),0,K424*$C$20/L628)</f>
        <v>4</v>
      </c>
      <c r="S424" s="108">
        <f>IF(ISERROR(M424*$C$20),0,M424*$C$20/100)</f>
        <v>4</v>
      </c>
      <c r="T424" s="76"/>
      <c r="U424" s="76"/>
      <c r="V424" s="76"/>
      <c r="W424" s="76"/>
      <c r="X424" s="76"/>
    </row>
    <row r="425" spans="1:24" ht="12.75" outlineLevel="1">
      <c r="A425" s="103" t="s">
        <v>2322</v>
      </c>
      <c r="B425" s="2" t="s">
        <v>3736</v>
      </c>
      <c r="C425" s="2" t="s">
        <v>1687</v>
      </c>
      <c r="D425" s="12"/>
      <c r="E425" s="12"/>
      <c r="F425" s="12"/>
      <c r="G425" s="12"/>
      <c r="H425" s="12"/>
      <c r="I425" s="12"/>
      <c r="J425" s="12"/>
      <c r="K425" s="61">
        <v>5460</v>
      </c>
      <c r="L425" s="61">
        <v>62228.4</v>
      </c>
      <c r="M425" s="104">
        <v>0.2</v>
      </c>
      <c r="N425" s="104">
        <v>0.18910735272634557</v>
      </c>
      <c r="O425" s="1"/>
      <c r="P425" s="105">
        <f>IF(ISERROR(K425*$C19/$C$16),0,K425*$C$19/$C$16)</f>
        <v>4</v>
      </c>
      <c r="Q425" s="106">
        <f>IF(ISERROR(L425*$C$19/$C$16),0,L425*$C$19/$C$16)</f>
        <v>4</v>
      </c>
      <c r="R425" s="107">
        <f>IF(ISERROR(K425*$C$20/L629),0,K425*$C$20/L629)</f>
        <v>4</v>
      </c>
      <c r="S425" s="108">
        <f>IF(ISERROR(M425*$C$20),0,M425*$C$20/100)</f>
        <v>4</v>
      </c>
      <c r="T425" s="76"/>
      <c r="U425" s="76"/>
      <c r="V425" s="76"/>
      <c r="W425" s="76"/>
      <c r="X425" s="76"/>
    </row>
    <row r="426" spans="1:24" ht="12.75" outlineLevel="1">
      <c r="A426" s="103" t="s">
        <v>2335</v>
      </c>
      <c r="B426" s="2" t="s">
        <v>3741</v>
      </c>
      <c r="C426" s="2" t="s">
        <v>2518</v>
      </c>
      <c r="D426" s="12"/>
      <c r="E426" s="12"/>
      <c r="F426" s="12"/>
      <c r="G426" s="12"/>
      <c r="H426" s="12"/>
      <c r="I426" s="12"/>
      <c r="J426" s="12"/>
      <c r="K426" s="61">
        <v>1976</v>
      </c>
      <c r="L426" s="61">
        <v>234748.8</v>
      </c>
      <c r="M426" s="104">
        <v>0.7</v>
      </c>
      <c r="N426" s="104">
        <v>0.7133836660381169</v>
      </c>
      <c r="O426" s="1"/>
      <c r="P426" s="105">
        <f>IF(ISERROR(K426*$C19/$C$16),0,K426*$C$19/$C$16)</f>
        <v>4</v>
      </c>
      <c r="Q426" s="106">
        <f>IF(ISERROR(L426*$C$19/$C$16),0,L426*$C$19/$C$16)</f>
        <v>4</v>
      </c>
      <c r="R426" s="107">
        <f>IF(ISERROR(K426*$C$20/L630),0,K426*$C$20/L630)</f>
        <v>4</v>
      </c>
      <c r="S426" s="108">
        <f>IF(ISERROR(M426*$C$20),0,M426*$C$20/100)</f>
        <v>4</v>
      </c>
      <c r="T426" s="76"/>
      <c r="U426" s="76"/>
      <c r="V426" s="76"/>
      <c r="W426" s="76"/>
      <c r="X426" s="76"/>
    </row>
    <row r="427" spans="1:24" ht="12.75" outlineLevel="1">
      <c r="A427" s="103" t="s">
        <v>2347</v>
      </c>
      <c r="B427" s="2" t="s">
        <v>3746</v>
      </c>
      <c r="C427" s="2" t="s">
        <v>2749</v>
      </c>
      <c r="D427" s="12"/>
      <c r="E427" s="12"/>
      <c r="F427" s="12"/>
      <c r="G427" s="12"/>
      <c r="H427" s="12"/>
      <c r="I427" s="12"/>
      <c r="J427" s="12"/>
      <c r="K427" s="61">
        <v>4794</v>
      </c>
      <c r="L427" s="61">
        <v>112514.31</v>
      </c>
      <c r="M427" s="104">
        <v>0.3</v>
      </c>
      <c r="N427" s="104">
        <v>0.3419223908686611</v>
      </c>
      <c r="O427" s="1"/>
      <c r="P427" s="105">
        <f>IF(ISERROR(K427*$C19/$C$16),0,K427*$C$19/$C$16)</f>
        <v>4</v>
      </c>
      <c r="Q427" s="106">
        <f>IF(ISERROR(L427*$C$19/$C$16),0,L427*$C$19/$C$16)</f>
        <v>4</v>
      </c>
      <c r="R427" s="107">
        <f>IF(ISERROR(K427*$C$20/L631),0,K427*$C$20/L631)</f>
        <v>4</v>
      </c>
      <c r="S427" s="108">
        <f>IF(ISERROR(M427*$C$20),0,M427*$C$20/100)</f>
        <v>4</v>
      </c>
      <c r="T427" s="76"/>
      <c r="U427" s="76"/>
      <c r="V427" s="76"/>
      <c r="W427" s="76"/>
      <c r="X427" s="76"/>
    </row>
    <row r="428" spans="1:24" ht="12.75" outlineLevel="1">
      <c r="A428" s="103" t="s">
        <v>2360</v>
      </c>
      <c r="B428" s="2" t="s">
        <v>3751</v>
      </c>
      <c r="C428" s="2" t="s">
        <v>2226</v>
      </c>
      <c r="D428" s="12"/>
      <c r="E428" s="12"/>
      <c r="F428" s="12"/>
      <c r="G428" s="12"/>
      <c r="H428" s="12"/>
      <c r="I428" s="12"/>
      <c r="J428" s="12"/>
      <c r="K428" s="61">
        <v>13466</v>
      </c>
      <c r="L428" s="61">
        <v>200912.72</v>
      </c>
      <c r="M428" s="104">
        <v>0.6</v>
      </c>
      <c r="N428" s="104">
        <v>0.6105584043338653</v>
      </c>
      <c r="O428" s="1"/>
      <c r="P428" s="105">
        <f>IF(ISERROR(K428*$C19/$C$16),0,K428*$C$19/$C$16)</f>
        <v>4</v>
      </c>
      <c r="Q428" s="106">
        <f>IF(ISERROR(L428*$C$19/$C$16),0,L428*$C$19/$C$16)</f>
        <v>4</v>
      </c>
      <c r="R428" s="107">
        <f>IF(ISERROR(K428*$C$20/L632),0,K428*$C$20/L632)</f>
        <v>4</v>
      </c>
      <c r="S428" s="108">
        <f>IF(ISERROR(M428*$C$20),0,M428*$C$20/100)</f>
        <v>4</v>
      </c>
      <c r="T428" s="76"/>
      <c r="U428" s="76"/>
      <c r="V428" s="76"/>
      <c r="W428" s="76"/>
      <c r="X428" s="76"/>
    </row>
    <row r="429" spans="1:24" ht="12.75" outlineLevel="1">
      <c r="A429" s="103" t="s">
        <v>2373</v>
      </c>
      <c r="B429" s="2" t="s">
        <v>3756</v>
      </c>
      <c r="C429" s="2" t="s">
        <v>1568</v>
      </c>
      <c r="D429" s="12"/>
      <c r="E429" s="12"/>
      <c r="F429" s="12"/>
      <c r="G429" s="12"/>
      <c r="H429" s="12"/>
      <c r="I429" s="12"/>
      <c r="J429" s="12"/>
      <c r="K429" s="61">
        <v>681</v>
      </c>
      <c r="L429" s="61">
        <v>52695.78</v>
      </c>
      <c r="M429" s="104">
        <v>0.2</v>
      </c>
      <c r="N429" s="104">
        <v>0.16013844893408646</v>
      </c>
      <c r="O429" s="1"/>
      <c r="P429" s="105">
        <f>IF(ISERROR(K429*$C19/$C$16),0,K429*$C$19/$C$16)</f>
        <v>4</v>
      </c>
      <c r="Q429" s="106">
        <f>IF(ISERROR(L429*$C$19/$C$16),0,L429*$C$19/$C$16)</f>
        <v>4</v>
      </c>
      <c r="R429" s="107">
        <f>IF(ISERROR(K429*$C$20/L633),0,K429*$C$20/L633)</f>
        <v>4</v>
      </c>
      <c r="S429" s="108">
        <f>IF(ISERROR(M429*$C$20),0,M429*$C$20/100)</f>
        <v>4</v>
      </c>
      <c r="T429" s="76"/>
      <c r="U429" s="76"/>
      <c r="V429" s="76"/>
      <c r="W429" s="76"/>
      <c r="X429" s="76"/>
    </row>
    <row r="430" spans="1:24" ht="12.75" outlineLevel="1">
      <c r="A430" s="103" t="s">
        <v>2383</v>
      </c>
      <c r="B430" s="2" t="s">
        <v>3761</v>
      </c>
      <c r="C430" s="2" t="s">
        <v>1765</v>
      </c>
      <c r="D430" s="12"/>
      <c r="E430" s="12"/>
      <c r="F430" s="12"/>
      <c r="G430" s="12"/>
      <c r="H430" s="12"/>
      <c r="I430" s="12"/>
      <c r="J430" s="12"/>
      <c r="K430" s="61">
        <v>5075</v>
      </c>
      <c r="L430" s="61">
        <v>228322.39</v>
      </c>
      <c r="M430" s="104">
        <v>0.7</v>
      </c>
      <c r="N430" s="104">
        <v>0.6938542970902712</v>
      </c>
      <c r="O430" s="104">
        <v>3163.11</v>
      </c>
      <c r="P430" s="105">
        <f>IF(ISERROR(K430*$C19/$C$16),0,K430*$C$19/$C$16)</f>
        <v>4</v>
      </c>
      <c r="Q430" s="106">
        <f>IF(ISERROR(L430*$C$19/$C$16),0,L430*$C$19/$C$16)</f>
        <v>4</v>
      </c>
      <c r="R430" s="107">
        <f>IF(ISERROR(K430*$C$20/L634),0,K430*$C$20/L634)</f>
        <v>4</v>
      </c>
      <c r="S430" s="108">
        <f>IF(ISERROR(M430*$C$20),0,M430*$C$20/100)</f>
        <v>4</v>
      </c>
      <c r="T430" s="76"/>
      <c r="U430" s="76"/>
      <c r="V430" s="76"/>
      <c r="W430" s="76"/>
      <c r="X430" s="76"/>
    </row>
    <row r="431" spans="1:24" ht="12.75" outlineLevel="1">
      <c r="A431" s="103" t="s">
        <v>2396</v>
      </c>
      <c r="B431" s="2" t="s">
        <v>3766</v>
      </c>
      <c r="C431" s="2" t="s">
        <v>195</v>
      </c>
      <c r="D431" s="12"/>
      <c r="E431" s="12"/>
      <c r="F431" s="12"/>
      <c r="G431" s="12"/>
      <c r="H431" s="12"/>
      <c r="I431" s="12"/>
      <c r="J431" s="12"/>
      <c r="K431" s="61">
        <v>11821</v>
      </c>
      <c r="L431" s="61">
        <v>833684.03</v>
      </c>
      <c r="M431" s="104">
        <v>2.5</v>
      </c>
      <c r="N431" s="104">
        <v>2.533502065351693</v>
      </c>
      <c r="O431" s="1"/>
      <c r="P431" s="105">
        <f>IF(ISERROR(K431*$C19/$C$16),0,K431*$C$19/$C$16)</f>
        <v>4</v>
      </c>
      <c r="Q431" s="106">
        <f>IF(ISERROR(L431*$C$19/$C$16),0,L431*$C$19/$C$16)</f>
        <v>4</v>
      </c>
      <c r="R431" s="107">
        <f>IF(ISERROR(K431*$C$20/L635),0,K431*$C$20/L635)</f>
        <v>4</v>
      </c>
      <c r="S431" s="108">
        <f>IF(ISERROR(M431*$C$20),0,M431*$C$20/100)</f>
        <v>4</v>
      </c>
      <c r="T431" s="76"/>
      <c r="U431" s="76"/>
      <c r="V431" s="76"/>
      <c r="W431" s="76"/>
      <c r="X431" s="76"/>
    </row>
    <row r="432" spans="1:24" ht="12.75" outlineLevel="1">
      <c r="A432" s="103" t="s">
        <v>2409</v>
      </c>
      <c r="B432" s="2" t="s">
        <v>3771</v>
      </c>
      <c r="C432" s="2" t="s">
        <v>1955</v>
      </c>
      <c r="D432" s="12"/>
      <c r="E432" s="12"/>
      <c r="F432" s="12"/>
      <c r="G432" s="12"/>
      <c r="H432" s="12"/>
      <c r="I432" s="12"/>
      <c r="J432" s="12"/>
      <c r="K432" s="61">
        <v>29048</v>
      </c>
      <c r="L432" s="61">
        <v>72435.98</v>
      </c>
      <c r="M432" s="104">
        <v>0.2</v>
      </c>
      <c r="N432" s="104">
        <v>0.2201274083848936</v>
      </c>
      <c r="O432" s="1"/>
      <c r="P432" s="105">
        <f>IF(ISERROR(K432*$C19/$C$16),0,K432*$C$19/$C$16)</f>
        <v>4</v>
      </c>
      <c r="Q432" s="106">
        <f>IF(ISERROR(L432*$C$19/$C$16),0,L432*$C$19/$C$16)</f>
        <v>4</v>
      </c>
      <c r="R432" s="107">
        <f>IF(ISERROR(K432*$C$20/L636),0,K432*$C$20/L636)</f>
        <v>4</v>
      </c>
      <c r="S432" s="108">
        <f>IF(ISERROR(M432*$C$20),0,M432*$C$20/100)</f>
        <v>4</v>
      </c>
      <c r="T432" s="76"/>
      <c r="U432" s="76"/>
      <c r="V432" s="76"/>
      <c r="W432" s="76"/>
      <c r="X432" s="76"/>
    </row>
    <row r="433" spans="1:24" ht="12.75" outlineLevel="1">
      <c r="A433" s="103" t="s">
        <v>2422</v>
      </c>
      <c r="B433" s="2" t="s">
        <v>3776</v>
      </c>
      <c r="C433" s="2" t="s">
        <v>2148</v>
      </c>
      <c r="D433" s="12"/>
      <c r="E433" s="12"/>
      <c r="F433" s="12"/>
      <c r="G433" s="12"/>
      <c r="H433" s="12"/>
      <c r="I433" s="12"/>
      <c r="J433" s="12"/>
      <c r="K433" s="61">
        <v>855</v>
      </c>
      <c r="L433" s="61">
        <v>12782.25</v>
      </c>
      <c r="M433" s="104">
        <v>0</v>
      </c>
      <c r="N433" s="104">
        <v>0.038844281057946704</v>
      </c>
      <c r="O433" s="1"/>
      <c r="P433" s="105">
        <f>IF(ISERROR(K433*$C19/$C$16),0,K433*$C$19/$C$16)</f>
        <v>4</v>
      </c>
      <c r="Q433" s="106">
        <f>IF(ISERROR(L433*$C$19/$C$16),0,L433*$C$19/$C$16)</f>
        <v>4</v>
      </c>
      <c r="R433" s="107">
        <f>IF(ISERROR(K433*$C$20/L637),0,K433*$C$20/L637)</f>
        <v>4</v>
      </c>
      <c r="S433" s="108">
        <f>IF(ISERROR(M433*$C$20),0,M433*$C$20/100)</f>
        <v>4</v>
      </c>
      <c r="T433" s="76"/>
      <c r="U433" s="76"/>
      <c r="V433" s="76"/>
      <c r="W433" s="76"/>
      <c r="X433" s="76"/>
    </row>
    <row r="434" spans="1:24" ht="12.75" outlineLevel="1">
      <c r="A434" s="103" t="s">
        <v>2435</v>
      </c>
      <c r="B434" s="2" t="s">
        <v>3781</v>
      </c>
      <c r="C434" s="2" t="s">
        <v>1672</v>
      </c>
      <c r="D434" s="12"/>
      <c r="E434" s="12"/>
      <c r="F434" s="12"/>
      <c r="G434" s="12"/>
      <c r="H434" s="12"/>
      <c r="I434" s="12"/>
      <c r="J434" s="12"/>
      <c r="K434" s="61">
        <v>11180</v>
      </c>
      <c r="L434" s="61">
        <v>171653.31</v>
      </c>
      <c r="M434" s="104">
        <v>0.5</v>
      </c>
      <c r="N434" s="104">
        <v>0.5216412930561407</v>
      </c>
      <c r="O434" s="104">
        <v>4165.23</v>
      </c>
      <c r="P434" s="105">
        <f>IF(ISERROR(K434*$C19/$C$16),0,K434*$C$19/$C$16)</f>
        <v>4</v>
      </c>
      <c r="Q434" s="106">
        <f>IF(ISERROR(L434*$C$19/$C$16),0,L434*$C$19/$C$16)</f>
        <v>4</v>
      </c>
      <c r="R434" s="107">
        <f>IF(ISERROR(K434*$C$20/L638),0,K434*$C$20/L638)</f>
        <v>4</v>
      </c>
      <c r="S434" s="108">
        <f>IF(ISERROR(M434*$C$20),0,M434*$C$20/100)</f>
        <v>4</v>
      </c>
      <c r="T434" s="76"/>
      <c r="U434" s="76"/>
      <c r="V434" s="76"/>
      <c r="W434" s="76"/>
      <c r="X434" s="76"/>
    </row>
    <row r="435" spans="1:24" ht="12.75" outlineLevel="1">
      <c r="A435" s="103" t="s">
        <v>2448</v>
      </c>
      <c r="B435" s="2" t="s">
        <v>3786</v>
      </c>
      <c r="C435" s="2" t="s">
        <v>2762</v>
      </c>
      <c r="D435" s="12"/>
      <c r="E435" s="12"/>
      <c r="F435" s="12"/>
      <c r="G435" s="12"/>
      <c r="H435" s="12"/>
      <c r="I435" s="12"/>
      <c r="J435" s="12"/>
      <c r="K435" s="61">
        <v>16079</v>
      </c>
      <c r="L435" s="61">
        <v>173414.29</v>
      </c>
      <c r="M435" s="104">
        <v>0.5</v>
      </c>
      <c r="N435" s="104">
        <v>0.5269927767196133</v>
      </c>
      <c r="O435" s="104">
        <v>10451.35</v>
      </c>
      <c r="P435" s="105">
        <f>IF(ISERROR(K435*$C19/$C$16),0,K435*$C$19/$C$16)</f>
        <v>4</v>
      </c>
      <c r="Q435" s="106">
        <f>IF(ISERROR(L435*$C$19/$C$16),0,L435*$C$19/$C$16)</f>
        <v>4</v>
      </c>
      <c r="R435" s="107">
        <f>IF(ISERROR(K435*$C$20/L639),0,K435*$C$20/L639)</f>
        <v>4</v>
      </c>
      <c r="S435" s="108">
        <f>IF(ISERROR(M435*$C$20),0,M435*$C$20/100)</f>
        <v>4</v>
      </c>
      <c r="T435" s="76"/>
      <c r="U435" s="76"/>
      <c r="V435" s="76"/>
      <c r="W435" s="76"/>
      <c r="X435" s="76"/>
    </row>
    <row r="436" spans="1:24" ht="12.75" outlineLevel="1">
      <c r="A436" s="103" t="s">
        <v>2461</v>
      </c>
      <c r="B436" s="2" t="s">
        <v>3791</v>
      </c>
      <c r="C436" s="2" t="s">
        <v>1739</v>
      </c>
      <c r="D436" s="12"/>
      <c r="E436" s="12"/>
      <c r="F436" s="12"/>
      <c r="G436" s="12"/>
      <c r="H436" s="12"/>
      <c r="I436" s="12"/>
      <c r="J436" s="12"/>
      <c r="K436" s="61">
        <v>9869</v>
      </c>
      <c r="L436" s="61">
        <v>590184.84</v>
      </c>
      <c r="M436" s="104">
        <v>1.8</v>
      </c>
      <c r="N436" s="104">
        <v>1.7935266327211021</v>
      </c>
      <c r="O436" s="104">
        <v>13427.75</v>
      </c>
      <c r="P436" s="105">
        <f>IF(ISERROR(K436*$C19/$C$16),0,K436*$C$19/$C$16)</f>
        <v>4</v>
      </c>
      <c r="Q436" s="106">
        <f>IF(ISERROR(L436*$C$19/$C$16),0,L436*$C$19/$C$16)</f>
        <v>4</v>
      </c>
      <c r="R436" s="107">
        <f>IF(ISERROR(K436*$C$20/L640),0,K436*$C$20/L640)</f>
        <v>4</v>
      </c>
      <c r="S436" s="108">
        <f>IF(ISERROR(M436*$C$20),0,M436*$C$20/100)</f>
        <v>4</v>
      </c>
      <c r="T436" s="76"/>
      <c r="U436" s="76"/>
      <c r="V436" s="76"/>
      <c r="W436" s="76"/>
      <c r="X436" s="76"/>
    </row>
    <row r="437" spans="1:24" ht="12.75" outlineLevel="1">
      <c r="A437" s="103" t="s">
        <v>2474</v>
      </c>
      <c r="B437" s="2" t="s">
        <v>3796</v>
      </c>
      <c r="C437" s="2" t="s">
        <v>154</v>
      </c>
      <c r="D437" s="12"/>
      <c r="E437" s="12"/>
      <c r="F437" s="12"/>
      <c r="G437" s="12"/>
      <c r="H437" s="12"/>
      <c r="I437" s="12"/>
      <c r="J437" s="12"/>
      <c r="K437" s="61">
        <v>137</v>
      </c>
      <c r="L437" s="61">
        <v>58738.93</v>
      </c>
      <c r="M437" s="104">
        <v>0.2</v>
      </c>
      <c r="N437" s="104">
        <v>0.1785031200268386</v>
      </c>
      <c r="O437" s="1"/>
      <c r="P437" s="105">
        <f>IF(ISERROR(K437*$C19/$C$16),0,K437*$C$19/$C$16)</f>
        <v>4</v>
      </c>
      <c r="Q437" s="106">
        <f>IF(ISERROR(L437*$C$19/$C$16),0,L437*$C$19/$C$16)</f>
        <v>4</v>
      </c>
      <c r="R437" s="107">
        <f>IF(ISERROR(K437*$C$20/L641),0,K437*$C$20/L641)</f>
        <v>4</v>
      </c>
      <c r="S437" s="108">
        <f>IF(ISERROR(M437*$C$20),0,M437*$C$20/100)</f>
        <v>4</v>
      </c>
      <c r="T437" s="76"/>
      <c r="U437" s="76"/>
      <c r="V437" s="76"/>
      <c r="W437" s="76"/>
      <c r="X437" s="76"/>
    </row>
    <row r="438" spans="1:24" ht="12.75" outlineLevel="1">
      <c r="A438" s="103" t="s">
        <v>2487</v>
      </c>
      <c r="B438" s="2" t="s">
        <v>3801</v>
      </c>
      <c r="C438" s="2" t="s">
        <v>1280</v>
      </c>
      <c r="D438" s="12"/>
      <c r="E438" s="12"/>
      <c r="F438" s="12"/>
      <c r="G438" s="12"/>
      <c r="H438" s="12"/>
      <c r="I438" s="12"/>
      <c r="J438" s="12"/>
      <c r="K438" s="61">
        <v>909</v>
      </c>
      <c r="L438" s="61">
        <v>17030.12</v>
      </c>
      <c r="M438" s="104">
        <v>0.1</v>
      </c>
      <c r="N438" s="104">
        <v>0.05175323340809008</v>
      </c>
      <c r="O438" s="1"/>
      <c r="P438" s="105">
        <f>IF(ISERROR(K438*$C19/$C$16),0,K438*$C$19/$C$16)</f>
        <v>4</v>
      </c>
      <c r="Q438" s="106">
        <f>IF(ISERROR(L438*$C$19/$C$16),0,L438*$C$19/$C$16)</f>
        <v>4</v>
      </c>
      <c r="R438" s="107">
        <f>IF(ISERROR(K438*$C$20/L642),0,K438*$C$20/L642)</f>
        <v>4</v>
      </c>
      <c r="S438" s="108">
        <f>IF(ISERROR(M438*$C$20),0,M438*$C$20/100)</f>
        <v>4</v>
      </c>
      <c r="T438" s="76"/>
      <c r="U438" s="76"/>
      <c r="V438" s="76"/>
      <c r="W438" s="76"/>
      <c r="X438" s="76"/>
    </row>
    <row r="439" spans="1:24" ht="12.75" outlineLevel="1">
      <c r="A439" s="103" t="s">
        <v>2500</v>
      </c>
      <c r="B439" s="2" t="s">
        <v>3806</v>
      </c>
      <c r="C439" s="2" t="s">
        <v>1165</v>
      </c>
      <c r="D439" s="12"/>
      <c r="E439" s="12"/>
      <c r="F439" s="12"/>
      <c r="G439" s="12"/>
      <c r="H439" s="12"/>
      <c r="I439" s="12"/>
      <c r="J439" s="12"/>
      <c r="K439" s="61">
        <v>2351</v>
      </c>
      <c r="L439" s="61">
        <v>33948.44</v>
      </c>
      <c r="M439" s="104">
        <v>0.1</v>
      </c>
      <c r="N439" s="104">
        <v>0.10316671515882103</v>
      </c>
      <c r="O439" s="1"/>
      <c r="P439" s="105">
        <f>IF(ISERROR(K439*$C19/$C$16),0,K439*$C$19/$C$16)</f>
        <v>4</v>
      </c>
      <c r="Q439" s="106">
        <f>IF(ISERROR(L439*$C$19/$C$16),0,L439*$C$19/$C$16)</f>
        <v>4</v>
      </c>
      <c r="R439" s="107">
        <f>IF(ISERROR(K439*$C$20/L643),0,K439*$C$20/L643)</f>
        <v>4</v>
      </c>
      <c r="S439" s="108">
        <f>IF(ISERROR(M439*$C$20),0,M439*$C$20/100)</f>
        <v>4</v>
      </c>
      <c r="T439" s="76"/>
      <c r="U439" s="76"/>
      <c r="V439" s="76"/>
      <c r="W439" s="76"/>
      <c r="X439" s="76"/>
    </row>
    <row r="440" spans="1:24" ht="12.75" outlineLevel="1">
      <c r="A440" s="103" t="s">
        <v>2514</v>
      </c>
      <c r="B440" s="2" t="s">
        <v>3811</v>
      </c>
      <c r="C440" s="2" t="s">
        <v>257</v>
      </c>
      <c r="D440" s="12"/>
      <c r="E440" s="12"/>
      <c r="F440" s="12"/>
      <c r="G440" s="12"/>
      <c r="H440" s="12"/>
      <c r="I440" s="12"/>
      <c r="J440" s="12"/>
      <c r="K440" s="61">
        <v>9965</v>
      </c>
      <c r="L440" s="61">
        <v>215763.47</v>
      </c>
      <c r="M440" s="104">
        <v>0.7</v>
      </c>
      <c r="N440" s="104">
        <v>0.6556886988376736</v>
      </c>
      <c r="O440" s="1"/>
      <c r="P440" s="105">
        <f>IF(ISERROR(K440*$C19/$C$16),0,K440*$C$19/$C$16)</f>
        <v>4</v>
      </c>
      <c r="Q440" s="106">
        <f>IF(ISERROR(L440*$C$19/$C$16),0,L440*$C$19/$C$16)</f>
        <v>4</v>
      </c>
      <c r="R440" s="107">
        <f>IF(ISERROR(K440*$C$20/L644),0,K440*$C$20/L644)</f>
        <v>4</v>
      </c>
      <c r="S440" s="108">
        <f>IF(ISERROR(M440*$C$20),0,M440*$C$20/100)</f>
        <v>4</v>
      </c>
      <c r="T440" s="76"/>
      <c r="U440" s="76"/>
      <c r="V440" s="76"/>
      <c r="W440" s="76"/>
      <c r="X440" s="76"/>
    </row>
    <row r="441" spans="1:24" ht="12.75" outlineLevel="1">
      <c r="A441" s="103" t="s">
        <v>2527</v>
      </c>
      <c r="B441" s="2" t="s">
        <v>3816</v>
      </c>
      <c r="C441" s="2" t="s">
        <v>1332</v>
      </c>
      <c r="D441" s="12"/>
      <c r="E441" s="12"/>
      <c r="F441" s="12"/>
      <c r="G441" s="12"/>
      <c r="H441" s="12"/>
      <c r="I441" s="12"/>
      <c r="J441" s="12"/>
      <c r="K441" s="61">
        <v>6143</v>
      </c>
      <c r="L441" s="61">
        <v>507473.23</v>
      </c>
      <c r="M441" s="104">
        <v>1.5</v>
      </c>
      <c r="N441" s="104">
        <v>1.5421723699273626</v>
      </c>
      <c r="O441" s="1"/>
      <c r="P441" s="105">
        <f>IF(ISERROR(K441*$C19/$C$16),0,K441*$C$19/$C$16)</f>
        <v>4</v>
      </c>
      <c r="Q441" s="106">
        <f>IF(ISERROR(L441*$C$19/$C$16),0,L441*$C$19/$C$16)</f>
        <v>4</v>
      </c>
      <c r="R441" s="107">
        <f>IF(ISERROR(K441*$C$20/L645),0,K441*$C$20/L645)</f>
        <v>4</v>
      </c>
      <c r="S441" s="108">
        <f>IF(ISERROR(M441*$C$20),0,M441*$C$20/100)</f>
        <v>4</v>
      </c>
      <c r="T441" s="76"/>
      <c r="U441" s="76"/>
      <c r="V441" s="76"/>
      <c r="W441" s="76"/>
      <c r="X441" s="76"/>
    </row>
    <row r="442" spans="1:24" ht="12.75" outlineLevel="1">
      <c r="A442" s="103" t="s">
        <v>2540</v>
      </c>
      <c r="B442" s="2" t="s">
        <v>3821</v>
      </c>
      <c r="C442" s="2" t="s">
        <v>2465</v>
      </c>
      <c r="D442" s="12"/>
      <c r="E442" s="12"/>
      <c r="F442" s="12"/>
      <c r="G442" s="12"/>
      <c r="H442" s="12"/>
      <c r="I442" s="12"/>
      <c r="J442" s="12"/>
      <c r="K442" s="61">
        <v>3068</v>
      </c>
      <c r="L442" s="61">
        <v>214790.68</v>
      </c>
      <c r="M442" s="104">
        <v>0.7</v>
      </c>
      <c r="N442" s="104">
        <v>0.6527324643585826</v>
      </c>
      <c r="O442" s="1"/>
      <c r="P442" s="105">
        <f>IF(ISERROR(K442*$C19/$C$16),0,K442*$C$19/$C$16)</f>
        <v>4</v>
      </c>
      <c r="Q442" s="106">
        <f>IF(ISERROR(L442*$C$19/$C$16),0,L442*$C$19/$C$16)</f>
        <v>4</v>
      </c>
      <c r="R442" s="107">
        <f>IF(ISERROR(K442*$C$20/L646),0,K442*$C$20/L646)</f>
        <v>4</v>
      </c>
      <c r="S442" s="108">
        <f>IF(ISERROR(M442*$C$20),0,M442*$C$20/100)</f>
        <v>4</v>
      </c>
      <c r="T442" s="76"/>
      <c r="U442" s="76"/>
      <c r="V442" s="76"/>
      <c r="W442" s="76"/>
      <c r="X442" s="76"/>
    </row>
    <row r="443" spans="1:24" ht="12.75" outlineLevel="1">
      <c r="A443" s="103" t="s">
        <v>2552</v>
      </c>
      <c r="B443" s="2" t="s">
        <v>3826</v>
      </c>
      <c r="C443" s="2" t="s">
        <v>2592</v>
      </c>
      <c r="D443" s="12"/>
      <c r="E443" s="12"/>
      <c r="F443" s="12"/>
      <c r="G443" s="12"/>
      <c r="H443" s="12"/>
      <c r="I443" s="12"/>
      <c r="J443" s="12"/>
      <c r="K443" s="61">
        <v>5173</v>
      </c>
      <c r="L443" s="61">
        <v>78974.06</v>
      </c>
      <c r="M443" s="104">
        <v>0.2</v>
      </c>
      <c r="N443" s="104">
        <v>0.2399961339300316</v>
      </c>
      <c r="O443" s="1"/>
      <c r="P443" s="105">
        <f>IF(ISERROR(K443*$C19/$C$16),0,K443*$C$19/$C$16)</f>
        <v>4</v>
      </c>
      <c r="Q443" s="106">
        <f>IF(ISERROR(L443*$C$19/$C$16),0,L443*$C$19/$C$16)</f>
        <v>4</v>
      </c>
      <c r="R443" s="107">
        <f>IF(ISERROR(K443*$C$20/L647),0,K443*$C$20/L647)</f>
        <v>4</v>
      </c>
      <c r="S443" s="108">
        <f>IF(ISERROR(M443*$C$20),0,M443*$C$20/100)</f>
        <v>4</v>
      </c>
      <c r="T443" s="76"/>
      <c r="U443" s="76"/>
      <c r="V443" s="76"/>
      <c r="W443" s="76"/>
      <c r="X443" s="76"/>
    </row>
    <row r="444" spans="1:24" ht="12.75" outlineLevel="1">
      <c r="A444" s="103" t="s">
        <v>2565</v>
      </c>
      <c r="B444" s="2" t="s">
        <v>3831</v>
      </c>
      <c r="C444" s="2" t="s">
        <v>1903</v>
      </c>
      <c r="D444" s="12"/>
      <c r="E444" s="12"/>
      <c r="F444" s="12"/>
      <c r="G444" s="12"/>
      <c r="H444" s="12"/>
      <c r="I444" s="12"/>
      <c r="J444" s="12"/>
      <c r="K444" s="61">
        <v>25812</v>
      </c>
      <c r="L444" s="61">
        <v>501701.8</v>
      </c>
      <c r="M444" s="104">
        <v>1.5</v>
      </c>
      <c r="N444" s="104">
        <v>1.5246334351524786</v>
      </c>
      <c r="O444" s="104">
        <v>6837.73</v>
      </c>
      <c r="P444" s="105">
        <f>IF(ISERROR(K444*$C19/$C$16),0,K444*$C$19/$C$16)</f>
        <v>4</v>
      </c>
      <c r="Q444" s="106">
        <f>IF(ISERROR(L444*$C$19/$C$16),0,L444*$C$19/$C$16)</f>
        <v>4</v>
      </c>
      <c r="R444" s="107">
        <f>IF(ISERROR(K444*$C$20/L648),0,K444*$C$20/L648)</f>
        <v>4</v>
      </c>
      <c r="S444" s="108">
        <f>IF(ISERROR(M444*$C$20),0,M444*$C$20/100)</f>
        <v>4</v>
      </c>
      <c r="T444" s="76"/>
      <c r="U444" s="76"/>
      <c r="V444" s="76"/>
      <c r="W444" s="76"/>
      <c r="X444" s="76"/>
    </row>
    <row r="445" spans="1:24" ht="12.75" outlineLevel="1">
      <c r="A445" s="103" t="s">
        <v>2578</v>
      </c>
      <c r="B445" s="2" t="s">
        <v>3836</v>
      </c>
      <c r="C445" s="2"/>
      <c r="D445" s="12"/>
      <c r="E445" s="12"/>
      <c r="F445" s="12"/>
      <c r="G445" s="12"/>
      <c r="H445" s="12"/>
      <c r="I445" s="12"/>
      <c r="J445" s="12"/>
      <c r="K445" s="61">
        <v>0</v>
      </c>
      <c r="L445" s="61">
        <v>20.18</v>
      </c>
      <c r="M445" s="104">
        <v>0</v>
      </c>
      <c r="N445" s="104">
        <v>6.132547804559E-05</v>
      </c>
      <c r="O445" s="1"/>
      <c r="P445" s="105">
        <f>IF(ISERROR(K445*$C19/$C$16),0,K445*$C$19/$C$16)</f>
        <v>4</v>
      </c>
      <c r="Q445" s="106">
        <f>IF(ISERROR(L445*$C$19/$C$16),0,L445*$C$19/$C$16)</f>
        <v>4</v>
      </c>
      <c r="R445" s="107">
        <f>IF(ISERROR(K445*$C$20/L649),0,K445*$C$20/L649)</f>
        <v>4</v>
      </c>
      <c r="S445" s="108">
        <f>IF(ISERROR(M445*$C$20),0,M445*$C$20/100)</f>
        <v>4</v>
      </c>
      <c r="T445" s="76"/>
      <c r="U445" s="76"/>
      <c r="V445" s="76"/>
      <c r="W445" s="76"/>
      <c r="X445" s="76"/>
    </row>
    <row r="446" spans="1:24" ht="12.75" outlineLevel="1">
      <c r="A446" s="103" t="s">
        <v>2591</v>
      </c>
      <c r="B446" s="2" t="s">
        <v>3841</v>
      </c>
      <c r="C446" s="2"/>
      <c r="D446" s="12"/>
      <c r="E446" s="12"/>
      <c r="F446" s="12"/>
      <c r="G446" s="12"/>
      <c r="H446" s="12"/>
      <c r="I446" s="12"/>
      <c r="J446" s="12"/>
      <c r="K446" s="61">
        <v>0</v>
      </c>
      <c r="L446" s="61">
        <v>138615.72</v>
      </c>
      <c r="M446" s="104">
        <v>0.4</v>
      </c>
      <c r="N446" s="104">
        <v>0.4212425814486763</v>
      </c>
      <c r="O446" s="1"/>
      <c r="P446" s="105">
        <f>IF(ISERROR(K446*$C19/$C$16),0,K446*$C$19/$C$16)</f>
        <v>4</v>
      </c>
      <c r="Q446" s="106">
        <f>IF(ISERROR(L446*$C$19/$C$16),0,L446*$C$19/$C$16)</f>
        <v>4</v>
      </c>
      <c r="R446" s="107">
        <f>IF(ISERROR(K446*$C$20/L650),0,K446*$C$20/L650)</f>
        <v>4</v>
      </c>
      <c r="S446" s="108">
        <f>IF(ISERROR(M446*$C$20),0,M446*$C$20/100)</f>
        <v>4</v>
      </c>
      <c r="T446" s="76"/>
      <c r="U446" s="76"/>
      <c r="V446" s="76"/>
      <c r="W446" s="76"/>
      <c r="X446" s="76"/>
    </row>
    <row r="447" spans="1:24" ht="12.75" outlineLevel="1">
      <c r="A447" s="103" t="s">
        <v>2605</v>
      </c>
      <c r="B447" s="2" t="s">
        <v>3846</v>
      </c>
      <c r="C447" s="2"/>
      <c r="D447" s="12"/>
      <c r="E447" s="12"/>
      <c r="F447" s="12"/>
      <c r="G447" s="12"/>
      <c r="H447" s="12"/>
      <c r="I447" s="12"/>
      <c r="J447" s="12"/>
      <c r="K447" s="61">
        <v>0</v>
      </c>
      <c r="L447" s="61">
        <v>22465.94</v>
      </c>
      <c r="M447" s="104">
        <v>0.1</v>
      </c>
      <c r="N447" s="104">
        <v>0.06827227503685063</v>
      </c>
      <c r="O447" s="1"/>
      <c r="P447" s="105">
        <f>IF(ISERROR(K447*$C19/$C$16),0,K447*$C$19/$C$16)</f>
        <v>4</v>
      </c>
      <c r="Q447" s="106">
        <f>IF(ISERROR(L447*$C$19/$C$16),0,L447*$C$19/$C$16)</f>
        <v>4</v>
      </c>
      <c r="R447" s="107">
        <f>IF(ISERROR(K447*$C$20/L651),0,K447*$C$20/L651)</f>
        <v>4</v>
      </c>
      <c r="S447" s="108">
        <f>IF(ISERROR(M447*$C$20),0,M447*$C$20/100)</f>
        <v>4</v>
      </c>
      <c r="T447" s="76"/>
      <c r="U447" s="76"/>
      <c r="V447" s="76"/>
      <c r="W447" s="76"/>
      <c r="X447" s="76"/>
    </row>
    <row r="448" spans="1:24" ht="12.75" outlineLevel="1">
      <c r="A448" s="103" t="s">
        <v>2618</v>
      </c>
      <c r="B448" s="2" t="s">
        <v>3851</v>
      </c>
      <c r="C448" s="2"/>
      <c r="D448" s="12"/>
      <c r="E448" s="12"/>
      <c r="F448" s="12"/>
      <c r="G448" s="12"/>
      <c r="H448" s="12"/>
      <c r="I448" s="12"/>
      <c r="J448" s="12"/>
      <c r="K448" s="61">
        <v>0</v>
      </c>
      <c r="L448" s="61">
        <v>40199.28</v>
      </c>
      <c r="M448" s="104">
        <v>0.1</v>
      </c>
      <c r="N448" s="104">
        <v>0.12216254029180923</v>
      </c>
      <c r="O448" s="1"/>
      <c r="P448" s="105">
        <f>IF(ISERROR(K448*$C19/$C$16),0,K448*$C$19/$C$16)</f>
        <v>4</v>
      </c>
      <c r="Q448" s="106">
        <f>IF(ISERROR(L448*$C$19/$C$16),0,L448*$C$19/$C$16)</f>
        <v>4</v>
      </c>
      <c r="R448" s="107">
        <f>IF(ISERROR(K448*$C$20/L652),0,K448*$C$20/L652)</f>
        <v>4</v>
      </c>
      <c r="S448" s="108">
        <f>IF(ISERROR(M448*$C$20),0,M448*$C$20/100)</f>
        <v>4</v>
      </c>
      <c r="T448" s="76"/>
      <c r="U448" s="76"/>
      <c r="V448" s="76"/>
      <c r="W448" s="76"/>
      <c r="X448" s="76"/>
    </row>
    <row r="449" spans="1:24" ht="12.75" outlineLevel="1">
      <c r="A449" s="103" t="s">
        <v>2631</v>
      </c>
      <c r="B449" s="2" t="s">
        <v>3856</v>
      </c>
      <c r="C449" s="2"/>
      <c r="D449" s="12"/>
      <c r="E449" s="12"/>
      <c r="F449" s="12"/>
      <c r="G449" s="12"/>
      <c r="H449" s="12"/>
      <c r="I449" s="12"/>
      <c r="J449" s="12"/>
      <c r="K449" s="61">
        <v>0</v>
      </c>
      <c r="L449" s="61">
        <v>725.2</v>
      </c>
      <c r="M449" s="104">
        <v>0</v>
      </c>
      <c r="N449" s="104">
        <v>0.00220382738744624</v>
      </c>
      <c r="O449" s="1"/>
      <c r="P449" s="105">
        <f>IF(ISERROR(K449*$C19/$C$16),0,K449*$C$19/$C$16)</f>
        <v>4</v>
      </c>
      <c r="Q449" s="106">
        <f>IF(ISERROR(L449*$C$19/$C$16),0,L449*$C$19/$C$16)</f>
        <v>4</v>
      </c>
      <c r="R449" s="107">
        <f>IF(ISERROR(K449*$C$20/L653),0,K449*$C$20/L653)</f>
        <v>4</v>
      </c>
      <c r="S449" s="108">
        <f>IF(ISERROR(M449*$C$20),0,M449*$C$20/100)</f>
        <v>4</v>
      </c>
      <c r="T449" s="76"/>
      <c r="U449" s="76"/>
      <c r="V449" s="76"/>
      <c r="W449" s="76"/>
      <c r="X449" s="76"/>
    </row>
    <row r="450" spans="1:24" ht="12.75" outlineLevel="1">
      <c r="A450" s="103" t="s">
        <v>2645</v>
      </c>
      <c r="B450" s="2" t="s">
        <v>3861</v>
      </c>
      <c r="C450" s="2"/>
      <c r="D450" s="12"/>
      <c r="E450" s="12"/>
      <c r="F450" s="12"/>
      <c r="G450" s="12"/>
      <c r="H450" s="12"/>
      <c r="I450" s="12"/>
      <c r="J450" s="12"/>
      <c r="K450" s="61">
        <v>0</v>
      </c>
      <c r="L450" s="61">
        <v>-4548.44</v>
      </c>
      <c r="M450" s="104">
        <v>0</v>
      </c>
      <c r="N450" s="104">
        <v>-0.013822361613563152</v>
      </c>
      <c r="O450" s="1"/>
      <c r="P450" s="105">
        <f>IF(ISERROR(K450*$C19/$C$16),0,K450*$C$19/$C$16)</f>
        <v>4</v>
      </c>
      <c r="Q450" s="106">
        <f>IF(ISERROR(L450*$C$19/$C$16),0,L450*$C$19/$C$16)</f>
        <v>4</v>
      </c>
      <c r="R450" s="107">
        <f>IF(ISERROR(K450*$C$20/L654),0,K450*$C$20/L654)</f>
        <v>4</v>
      </c>
      <c r="S450" s="108">
        <f>IF(ISERROR(M450*$C$20),0,M450*$C$20/100)</f>
        <v>4</v>
      </c>
      <c r="T450" s="76"/>
      <c r="U450" s="76"/>
      <c r="V450" s="76"/>
      <c r="W450" s="76"/>
      <c r="X450" s="76"/>
    </row>
    <row r="451" spans="1:24" ht="12.75" outlineLevel="1">
      <c r="A451" s="103" t="s">
        <v>2660</v>
      </c>
      <c r="B451" s="2" t="s">
        <v>3866</v>
      </c>
      <c r="C451" s="2"/>
      <c r="D451" s="12"/>
      <c r="E451" s="12"/>
      <c r="F451" s="12"/>
      <c r="G451" s="12"/>
      <c r="H451" s="12"/>
      <c r="I451" s="12"/>
      <c r="J451" s="12"/>
      <c r="K451" s="61">
        <v>0</v>
      </c>
      <c r="L451" s="61">
        <v>-2762.25</v>
      </c>
      <c r="M451" s="104">
        <v>0</v>
      </c>
      <c r="N451" s="104">
        <v>-0.00839426668639463</v>
      </c>
      <c r="O451" s="1"/>
      <c r="P451" s="105">
        <f>IF(ISERROR(K451*$C19/$C$16),0,K451*$C$19/$C$16)</f>
        <v>4</v>
      </c>
      <c r="Q451" s="106">
        <f>IF(ISERROR(L451*$C$19/$C$16),0,L451*$C$19/$C$16)</f>
        <v>4</v>
      </c>
      <c r="R451" s="107">
        <f>IF(ISERROR(K451*$C$20/L655),0,K451*$C$20/L655)</f>
        <v>4</v>
      </c>
      <c r="S451" s="108">
        <f>IF(ISERROR(M451*$C$20),0,M451*$C$20/100)</f>
        <v>4</v>
      </c>
      <c r="T451" s="76"/>
      <c r="U451" s="76"/>
      <c r="V451" s="76"/>
      <c r="W451" s="76"/>
      <c r="X451" s="76"/>
    </row>
    <row r="452" spans="1:24" ht="12.75" outlineLevel="1">
      <c r="A452" s="103"/>
      <c r="B452" s="2" t="s">
        <v>2847</v>
      </c>
      <c r="C452" s="12"/>
      <c r="D452" s="12"/>
      <c r="E452" s="12"/>
      <c r="F452" s="12"/>
      <c r="G452" s="12"/>
      <c r="H452" s="12"/>
      <c r="I452" s="12"/>
      <c r="J452" s="12"/>
      <c r="K452" s="12"/>
      <c r="L452" s="61">
        <v>106257.19</v>
      </c>
      <c r="M452" s="104">
        <v>0.3</v>
      </c>
      <c r="N452" s="104">
        <v>0.32290748129536223</v>
      </c>
      <c r="O452" s="109"/>
      <c r="P452" s="110"/>
      <c r="Q452" s="111"/>
      <c r="R452" s="107"/>
      <c r="S452" s="108"/>
      <c r="T452" s="76"/>
      <c r="U452" s="76"/>
      <c r="V452" s="76"/>
      <c r="W452" s="76"/>
      <c r="X452" s="76"/>
    </row>
    <row r="453" spans="1:24" ht="12.75" outlineLevel="1">
      <c r="A453" s="98"/>
      <c r="B453" s="112"/>
      <c r="C453" s="113"/>
      <c r="D453" s="113"/>
      <c r="E453" s="113"/>
      <c r="F453" s="113"/>
      <c r="G453" s="113"/>
      <c r="H453" s="113"/>
      <c r="I453" s="113"/>
      <c r="J453" s="113"/>
      <c r="K453" s="113"/>
      <c r="L453" s="113"/>
      <c r="M453" s="113"/>
      <c r="N453" s="114"/>
      <c r="O453" s="98"/>
      <c r="P453" s="100"/>
      <c r="Q453" s="101"/>
      <c r="R453" s="102"/>
      <c r="S453" s="101"/>
      <c r="T453" s="76"/>
      <c r="U453" s="76"/>
      <c r="V453" s="76"/>
      <c r="W453" s="76"/>
      <c r="X453" s="76"/>
    </row>
    <row r="454" spans="1:24" ht="13.5" customHeight="1" outlineLevel="1">
      <c r="A454" s="66"/>
      <c r="B454" s="67" t="s">
        <v>2849</v>
      </c>
      <c r="C454" s="66"/>
      <c r="D454" s="66"/>
      <c r="E454" s="66"/>
      <c r="F454" s="66"/>
      <c r="G454" s="66"/>
      <c r="H454" s="66"/>
      <c r="I454" s="66"/>
      <c r="J454" s="66"/>
      <c r="K454" s="66">
        <f>SUM(K250:K452)</f>
        <v>4</v>
      </c>
      <c r="L454" s="66">
        <f>SUM(L250:L452)</f>
        <v>4</v>
      </c>
      <c r="M454" s="66"/>
      <c r="N454" s="66">
        <f>SUM(N250:N452)</f>
        <v>4</v>
      </c>
      <c r="O454" s="66">
        <f>SUM(O250:O452)</f>
        <v>4</v>
      </c>
      <c r="P454" s="115">
        <f>SUM(P250:P453)</f>
        <v>4</v>
      </c>
      <c r="Q454" s="116">
        <f>SUM(Q250:Q452)</f>
        <v>4</v>
      </c>
      <c r="R454" s="66">
        <f>SUM(R250:R452)</f>
        <v>4</v>
      </c>
      <c r="S454" s="116">
        <f>SUM(S250:S452)</f>
        <v>4</v>
      </c>
      <c r="T454" s="76"/>
      <c r="U454" s="76"/>
      <c r="V454" s="76"/>
      <c r="W454" s="76"/>
      <c r="X454" s="76"/>
    </row>
    <row r="455" spans="1:24" ht="18" customHeight="1" outlineLevel="1">
      <c r="A455" s="1"/>
      <c r="B455" s="117" t="s">
        <v>0</v>
      </c>
      <c r="C455" s="76"/>
      <c r="D455" s="76"/>
      <c r="E455" s="76"/>
      <c r="F455" s="76"/>
      <c r="G455" s="75"/>
      <c r="H455" s="75"/>
      <c r="I455" s="76"/>
      <c r="J455" s="75"/>
      <c r="K455" s="75"/>
      <c r="L455" s="76"/>
      <c r="M455" s="76"/>
      <c r="N455" s="75"/>
      <c r="O455" s="75"/>
      <c r="P455" s="75"/>
      <c r="Q455" s="75"/>
      <c r="R455" s="75"/>
      <c r="S455" s="76"/>
      <c r="T455" s="76"/>
      <c r="U455" s="76"/>
      <c r="V455" s="76"/>
      <c r="W455" s="76"/>
      <c r="X455" s="76"/>
    </row>
    <row r="456" spans="1:24" ht="18" customHeight="1" outlineLevel="1">
      <c r="A456" s="1"/>
      <c r="B456" s="117" t="s">
        <v>3879</v>
      </c>
      <c r="C456" s="76"/>
      <c r="D456" s="76"/>
      <c r="E456" s="76"/>
      <c r="F456" s="76"/>
      <c r="G456" s="75"/>
      <c r="H456" s="75"/>
      <c r="I456" s="76"/>
      <c r="J456" s="75"/>
      <c r="K456" s="75"/>
      <c r="L456" s="76"/>
      <c r="M456" s="76"/>
      <c r="N456" s="75"/>
      <c r="O456" s="75"/>
      <c r="P456" s="75"/>
      <c r="Q456" s="75"/>
      <c r="R456" s="75"/>
      <c r="S456" s="76"/>
      <c r="T456" s="76"/>
      <c r="U456" s="76"/>
      <c r="V456" s="76"/>
      <c r="W456" s="76"/>
      <c r="X456" s="76"/>
    </row>
    <row r="457" spans="1:24" ht="18" customHeight="1" outlineLevel="1">
      <c r="A457" s="1"/>
      <c r="B457" s="117" t="s">
        <v>0</v>
      </c>
      <c r="C457" s="76"/>
      <c r="D457" s="76"/>
      <c r="E457" s="76"/>
      <c r="F457" s="76"/>
      <c r="G457" s="75"/>
      <c r="H457" s="75"/>
      <c r="I457" s="76"/>
      <c r="J457" s="75"/>
      <c r="K457" s="75"/>
      <c r="L457" s="76"/>
      <c r="M457" s="76"/>
      <c r="N457" s="75"/>
      <c r="O457" s="75"/>
      <c r="P457" s="75"/>
      <c r="Q457" s="75"/>
      <c r="R457" s="75"/>
      <c r="S457" s="76"/>
      <c r="T457" s="76"/>
      <c r="U457" s="76"/>
      <c r="V457" s="76"/>
      <c r="W457" s="76"/>
      <c r="X457" s="76"/>
    </row>
    <row r="458" spans="1:24" ht="18" customHeight="1" outlineLevel="1">
      <c r="A458" s="1"/>
      <c r="B458" s="117" t="s">
        <v>3880</v>
      </c>
      <c r="C458" s="76"/>
      <c r="D458" s="76"/>
      <c r="E458" s="76"/>
      <c r="F458" s="76"/>
      <c r="G458" s="75"/>
      <c r="H458" s="75"/>
      <c r="I458" s="76"/>
      <c r="J458" s="75"/>
      <c r="K458" s="75"/>
      <c r="L458" s="76"/>
      <c r="M458" s="76"/>
      <c r="N458" s="75"/>
      <c r="O458" s="75"/>
      <c r="P458" s="75"/>
      <c r="Q458" s="75"/>
      <c r="R458" s="75"/>
      <c r="S458" s="76"/>
      <c r="T458" s="76"/>
      <c r="U458" s="76"/>
      <c r="V458" s="76"/>
      <c r="W458" s="76"/>
      <c r="X458" s="76"/>
    </row>
    <row r="459" spans="1:24" ht="36.75" customHeight="1" outlineLevel="1">
      <c r="A459" s="118"/>
      <c r="B459" s="119" t="s">
        <v>3881</v>
      </c>
      <c r="C459" s="120"/>
      <c r="D459" s="120"/>
      <c r="E459" s="120"/>
      <c r="F459" s="120"/>
      <c r="G459" s="120"/>
      <c r="H459" s="120"/>
      <c r="I459" s="120"/>
      <c r="J459" s="120"/>
      <c r="K459" s="120"/>
      <c r="L459" s="120"/>
      <c r="M459" s="120"/>
      <c r="N459" s="120"/>
      <c r="O459" s="121"/>
      <c r="P459" s="122"/>
      <c r="Q459" s="75"/>
      <c r="R459" s="75"/>
      <c r="S459" s="76"/>
      <c r="T459" s="76"/>
      <c r="U459" s="76"/>
      <c r="V459" s="76"/>
      <c r="W459" s="76"/>
      <c r="X459" s="76"/>
    </row>
    <row r="460" spans="1:24" ht="25.5" customHeight="1" outlineLevel="1">
      <c r="A460" s="118"/>
      <c r="B460" s="123" t="s">
        <v>3882</v>
      </c>
      <c r="C460" s="3"/>
      <c r="D460" s="3"/>
      <c r="E460" s="3"/>
      <c r="F460" s="3"/>
      <c r="G460" s="4"/>
      <c r="H460" s="4"/>
      <c r="I460" s="3"/>
      <c r="J460" s="4"/>
      <c r="K460" s="4"/>
      <c r="L460" s="3"/>
      <c r="M460" s="3"/>
      <c r="N460" s="4"/>
      <c r="O460" s="124"/>
      <c r="P460" s="122"/>
      <c r="Q460" s="75"/>
      <c r="R460" s="75"/>
      <c r="S460" s="76"/>
      <c r="T460" s="76"/>
      <c r="U460" s="76"/>
      <c r="V460" s="76"/>
      <c r="W460" s="76"/>
      <c r="X460" s="76"/>
    </row>
    <row r="461" spans="1:24" ht="45" customHeight="1" outlineLevel="1">
      <c r="A461" s="118"/>
      <c r="B461" s="125" t="s">
        <v>3883</v>
      </c>
      <c r="C461" s="126"/>
      <c r="D461" s="126"/>
      <c r="E461" s="126"/>
      <c r="F461" s="126"/>
      <c r="G461" s="126"/>
      <c r="H461" s="126"/>
      <c r="I461" s="126"/>
      <c r="J461" s="126"/>
      <c r="K461" s="126"/>
      <c r="L461" s="126"/>
      <c r="M461" s="126"/>
      <c r="N461" s="126"/>
      <c r="O461" s="127"/>
      <c r="P461" s="122"/>
      <c r="Q461" s="75"/>
      <c r="R461" s="75"/>
      <c r="S461" s="76"/>
      <c r="T461" s="76"/>
      <c r="U461" s="76"/>
      <c r="V461" s="76"/>
      <c r="W461" s="76"/>
      <c r="X461" s="76"/>
    </row>
  </sheetData>
  <mergeCells count="23">
    <mergeCell ref="A22:A23"/>
    <mergeCell ref="B22:B23"/>
    <mergeCell ref="C22:C23"/>
    <mergeCell ref="D22:D23"/>
    <mergeCell ref="E22:E23"/>
    <mergeCell ref="F22:F23"/>
    <mergeCell ref="G22:G23"/>
    <mergeCell ref="M22:N22"/>
    <mergeCell ref="A247:A248"/>
    <mergeCell ref="B247:B248"/>
    <mergeCell ref="C247:C248"/>
    <mergeCell ref="D247:D248"/>
    <mergeCell ref="E247:E248"/>
    <mergeCell ref="F247:F248"/>
    <mergeCell ref="G247:G248"/>
    <mergeCell ref="M247:N247"/>
    <mergeCell ref="T247:T454"/>
    <mergeCell ref="U247:U454"/>
    <mergeCell ref="V247:V454"/>
    <mergeCell ref="W247:W454"/>
    <mergeCell ref="X247:X454"/>
    <mergeCell ref="B459:O459"/>
    <mergeCell ref="B461:O461"/>
  </mergeCells>
  <printOptions/>
  <pageMargins left="0.25" right="0.25" top="0.75" bottom="0.75" header="0.5" footer="0.5"/>
  <pageSetup firstPageNumber="1" useFirstPageNumber="1" fitToHeight="1" fitToWidth="1" horizontalDpi="300" verticalDpi="300" orientation="portrait"/>
  <headerFooter alignWithMargins="0">
    <oddFooter>&amp;L20.03.2017 15:20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3.5742187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9.57421875" style="0" bestFit="1" customWidth="1"/>
    <col min="9" max="9" width="13.421875" style="0" bestFit="1" customWidth="1"/>
    <col min="10" max="11" width="16.7109375" style="0" bestFit="1" customWidth="1"/>
    <col min="12" max="12" width="13.421875" style="0" bestFit="1" customWidth="1"/>
    <col min="13" max="14" width="18.8515625" style="0" bestFit="1" customWidth="1"/>
    <col min="15" max="15" width="16.421875" style="0" bestFit="1" customWidth="1"/>
    <col min="16" max="18" width="13.421875" style="0" bestFit="1" customWidth="1"/>
    <col min="19" max="23" width="12.7109375" style="0" bestFit="1" customWidth="1"/>
    <col min="24" max="24" width="17.28125" style="0" bestFit="1" customWidth="1"/>
  </cols>
  <sheetData/>
  <printOptions/>
  <pageMargins left="0.25" right="0.25" top="0.75" bottom="0.75" header="0.5" footer="0.5"/>
  <pageSetup firstPageNumber="1" useFirstPageNumber="1" fitToHeight="1" fitToWidth="1" horizontalDpi="300" verticalDpi="300" orientation="portrait"/>
  <headerFooter alignWithMargins="0">
    <oddFooter>&amp;L20.03.2017 15:20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